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alapképzés\Repülőmérnöki\"/>
    </mc:Choice>
  </mc:AlternateContent>
  <bookViews>
    <workbookView xWindow="0" yWindow="0" windowWidth="28800" windowHeight="12000"/>
  </bookViews>
  <sheets>
    <sheet name="7 féléves" sheetId="1" r:id="rId1"/>
  </sheets>
  <definedNames>
    <definedName name="_xlnm._FilterDatabase" localSheetId="0" hidden="1">'7 féléves'!$A$9:$N$113</definedName>
    <definedName name="_xlnm.Print_Titles" localSheetId="0">'7 féléves'!$8:$9</definedName>
    <definedName name="_xlnm.Print_Area" localSheetId="0">'7 féléves'!$A$1:$N$113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" i="1" l="1"/>
  <c r="J101" i="1"/>
  <c r="K101" i="1"/>
  <c r="H101" i="1"/>
  <c r="K90" i="1"/>
  <c r="J90" i="1"/>
  <c r="I90" i="1"/>
  <c r="H90" i="1"/>
  <c r="I74" i="1"/>
  <c r="J74" i="1"/>
  <c r="K74" i="1"/>
  <c r="H74" i="1"/>
  <c r="I64" i="1"/>
  <c r="J64" i="1"/>
  <c r="K64" i="1"/>
  <c r="H64" i="1"/>
  <c r="I54" i="1"/>
  <c r="J54" i="1"/>
  <c r="K54" i="1"/>
  <c r="H54" i="1"/>
  <c r="I42" i="1"/>
  <c r="J42" i="1"/>
  <c r="K42" i="1"/>
  <c r="H42" i="1"/>
  <c r="I30" i="1"/>
  <c r="J30" i="1"/>
  <c r="K30" i="1"/>
  <c r="H30" i="1"/>
  <c r="I20" i="1"/>
  <c r="J20" i="1"/>
  <c r="K20" i="1"/>
  <c r="H20" i="1"/>
  <c r="H91" i="1" l="1"/>
  <c r="H65" i="1"/>
  <c r="H102" i="1"/>
  <c r="H75" i="1"/>
  <c r="J65" i="1"/>
  <c r="J43" i="1" l="1"/>
  <c r="J55" i="1"/>
  <c r="H55" i="1" l="1"/>
  <c r="J75" i="1"/>
  <c r="J31" i="1"/>
  <c r="J21" i="1"/>
  <c r="H43" i="1" l="1"/>
  <c r="J91" i="1"/>
  <c r="H31" i="1"/>
  <c r="H21" i="1"/>
  <c r="J102" i="1"/>
  <c r="N4" i="1" l="1"/>
  <c r="M4" i="1"/>
</calcChain>
</file>

<file path=xl/sharedStrings.xml><?xml version="1.0" encoding="utf-8"?>
<sst xmlns="http://schemas.openxmlformats.org/spreadsheetml/2006/main" count="674" uniqueCount="302">
  <si>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</si>
  <si>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</si>
  <si>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</si>
  <si>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</si>
  <si>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</si>
  <si>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</si>
  <si>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</si>
  <si>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</si>
  <si>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</si>
  <si>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</si>
  <si>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</si>
  <si>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</si>
  <si>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</si>
  <si>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</si>
  <si>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</si>
  <si>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</si>
  <si>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</si>
  <si>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</si>
  <si>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</si>
  <si>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</si>
  <si>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</si>
  <si>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</si>
  <si>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</si>
  <si>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</si>
  <si>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Specialisation(s):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</si>
  <si>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</si>
  <si>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</si>
  <si>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</si>
  <si>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</si>
  <si>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</si>
  <si>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</si>
  <si>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</si>
  <si>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</si>
  <si>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</si>
  <si>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</si>
  <si>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</si>
  <si>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</si>
  <si>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</si>
  <si>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</si>
  <si>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Dr. Szigeti Ferenc János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</si>
  <si>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</si>
  <si>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</si>
  <si>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</si>
  <si>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</si>
  <si>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</si>
  <si>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</si>
  <si>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</si>
  <si>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</si>
  <si>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</si>
  <si>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</si>
  <si>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</si>
  <si>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</si>
  <si>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Lajtos István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</si>
  <si>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</si>
  <si>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</si>
  <si>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</si>
  <si>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</si>
  <si>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</si>
  <si>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</si>
  <si>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</si>
  <si>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</si>
  <si>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</si>
  <si>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</si>
  <si>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</si>
  <si>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</si>
  <si>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</si>
  <si>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</si>
  <si>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</si>
  <si>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</si>
  <si>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BAI0073</t>
  </si>
  <si>
    <t>Hő- és áramlástan I.</t>
  </si>
  <si>
    <t>Heat and Flow Engineering I.</t>
  </si>
  <si>
    <t>AMB1205</t>
  </si>
  <si>
    <t>BAI0074</t>
  </si>
  <si>
    <t>Géptan</t>
  </si>
  <si>
    <t>Dr. Sikolya László</t>
  </si>
  <si>
    <t>AMB1206</t>
  </si>
  <si>
    <t>Dr. Páy Gábor László</t>
  </si>
  <si>
    <t>BAI0076</t>
  </si>
  <si>
    <t>Hő- és áramlástan II.</t>
  </si>
  <si>
    <t>Heat and Flow Engineering II.</t>
  </si>
  <si>
    <t>AMB1303</t>
  </si>
  <si>
    <t>BAI0077</t>
  </si>
  <si>
    <t>Economics</t>
  </si>
  <si>
    <t>Vargáné dr. Bosnyák Ildikó</t>
  </si>
  <si>
    <t>GTI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</si>
  <si>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</si>
  <si>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</si>
  <si>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</si>
  <si>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</si>
  <si>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</si>
  <si>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</si>
  <si>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</si>
  <si>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</si>
  <si>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</si>
  <si>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</si>
  <si>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</si>
  <si>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</si>
  <si>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</si>
  <si>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</si>
  <si>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</si>
  <si>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</si>
  <si>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</si>
  <si>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</si>
  <si>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</si>
  <si>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</si>
  <si>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Dr. Hegedüs László Zsigmond</t>
  </si>
  <si>
    <t>BAI0084</t>
  </si>
  <si>
    <t>Automatizálás és irányítástechnika I.</t>
  </si>
  <si>
    <t>Automatization and Control I.</t>
  </si>
  <si>
    <t>Dr. Nagy Andrea</t>
  </si>
  <si>
    <t>AMB1601</t>
  </si>
  <si>
    <t>BAI0086</t>
  </si>
  <si>
    <t>Automatizálás és irányítástechnika II.</t>
  </si>
  <si>
    <t>Automatization and Control II.</t>
  </si>
  <si>
    <t>Szakdolgozat I.</t>
  </si>
  <si>
    <t>Thesis I.</t>
  </si>
  <si>
    <t>BAI0028</t>
  </si>
  <si>
    <t>Humánerőforrás menedzsment</t>
  </si>
  <si>
    <t>Human Resource Management</t>
  </si>
  <si>
    <t>Kósáné dr. Bilanics Ágnes</t>
  </si>
  <si>
    <t>Szakdolgozat II.</t>
  </si>
  <si>
    <t>Thesis II.</t>
  </si>
  <si>
    <t>AI</t>
  </si>
  <si>
    <t>Dr. Csiky Nándor</t>
  </si>
  <si>
    <t>Mechanika I. (angol)</t>
  </si>
  <si>
    <t>AMB1102, BAI0065</t>
  </si>
  <si>
    <t>Műszaki informatika (angol)</t>
  </si>
  <si>
    <t>AIB1001, BAI0068</t>
  </si>
  <si>
    <t>Mechanika II. (angol)</t>
  </si>
  <si>
    <t>BAI0144</t>
  </si>
  <si>
    <t>Gépelemek I. (angol)</t>
  </si>
  <si>
    <t>AMB1305, BAI0079</t>
  </si>
  <si>
    <t>Elektronika és elektrotechnika (angol)</t>
  </si>
  <si>
    <t>AMB1306, BAI0080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</si>
  <si>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</si>
  <si>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</si>
  <si>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</si>
  <si>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</si>
  <si>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</si>
  <si>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</si>
  <si>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</si>
  <si>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</si>
  <si>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</si>
  <si>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Specializációs (B típusú) tantárgy</t>
  </si>
  <si>
    <t>Labour Safety</t>
  </si>
  <si>
    <t>Közgazdaságtan</t>
  </si>
  <si>
    <t>-</t>
  </si>
  <si>
    <t>Specializáció(k)/Szakirány(ok): Közforgalmi repülőgép-vezetői</t>
  </si>
  <si>
    <t>BAI0090</t>
  </si>
  <si>
    <t>Anyagismeret és gyártástechnológia I.</t>
  </si>
  <si>
    <t>Knowledge of Materials and Production Technology I.</t>
  </si>
  <si>
    <t>AMB1104</t>
  </si>
  <si>
    <t>BHR1019</t>
  </si>
  <si>
    <t>Repüléselmélet I.</t>
  </si>
  <si>
    <t>Theory of Flight I.</t>
  </si>
  <si>
    <t>RMB2302</t>
  </si>
  <si>
    <t>BHR1002</t>
  </si>
  <si>
    <t>Szakmai angol I.</t>
  </si>
  <si>
    <t>English for Professional Purposes I.</t>
  </si>
  <si>
    <t>RMB2301</t>
  </si>
  <si>
    <t>BAI0091</t>
  </si>
  <si>
    <t>Anyagismeret és gyártástechnológia II.</t>
  </si>
  <si>
    <t>Knowledge of Materials and Production Technology II.</t>
  </si>
  <si>
    <t>AMB1204</t>
  </si>
  <si>
    <t>Science of Machines</t>
  </si>
  <si>
    <t>BHR1020</t>
  </si>
  <si>
    <t>Repüléselmélet II.</t>
  </si>
  <si>
    <t>Theory of Flight II.</t>
  </si>
  <si>
    <t>BHR1004</t>
  </si>
  <si>
    <t>Szakmai angol II.</t>
  </si>
  <si>
    <t>English for Professional Purposes II.</t>
  </si>
  <si>
    <t>RMB2403</t>
  </si>
  <si>
    <t>BHR1005</t>
  </si>
  <si>
    <t>Szakmai angol III.</t>
  </si>
  <si>
    <t>English for Professional Purposes III.</t>
  </si>
  <si>
    <t>RMB2504</t>
  </si>
  <si>
    <t>BHR1021</t>
  </si>
  <si>
    <t>Repülőgép hajtóművek I.</t>
  </si>
  <si>
    <t>Power Plants I.</t>
  </si>
  <si>
    <t>RMB2408</t>
  </si>
  <si>
    <t>BHR1006</t>
  </si>
  <si>
    <t>Szakmai angol IV.</t>
  </si>
  <si>
    <t>English for Professional Purposes IV.</t>
  </si>
  <si>
    <t>RMB2606</t>
  </si>
  <si>
    <t>BHR1007</t>
  </si>
  <si>
    <t>Légijog</t>
  </si>
  <si>
    <t>Air Law</t>
  </si>
  <si>
    <t>Dr. Konkoly Marniko</t>
  </si>
  <si>
    <t>RMB2507</t>
  </si>
  <si>
    <t>BHR1008</t>
  </si>
  <si>
    <t>Emberi teljesítőképesség és korlátai</t>
  </si>
  <si>
    <t>Human Performances and Limitation</t>
  </si>
  <si>
    <t>Vassné dr. Figula Erika</t>
  </si>
  <si>
    <t>RMB2514</t>
  </si>
  <si>
    <t>BHR1022</t>
  </si>
  <si>
    <t>Repülőgép hajtóművek II.</t>
  </si>
  <si>
    <t>Power Plants II.</t>
  </si>
  <si>
    <t>RMB2407</t>
  </si>
  <si>
    <t>RMB2508, BHR2015</t>
  </si>
  <si>
    <t>RMB2609</t>
  </si>
  <si>
    <t>BHR1009</t>
  </si>
  <si>
    <t>Légiközlekedési tevékenység szervezése</t>
  </si>
  <si>
    <t>Factory Organizing</t>
  </si>
  <si>
    <t>RMB1501</t>
  </si>
  <si>
    <t>BHR1023</t>
  </si>
  <si>
    <t>Rg. műszerek és elektromos berend. I.</t>
  </si>
  <si>
    <t>Airplane Instruments and Apparatus I.</t>
  </si>
  <si>
    <t>RMB2510</t>
  </si>
  <si>
    <t>BHR1011</t>
  </si>
  <si>
    <t>Rg. sárkányszerkezetek és rendszerek I.</t>
  </si>
  <si>
    <t>Airframes and Systems I.</t>
  </si>
  <si>
    <t>RMB2506</t>
  </si>
  <si>
    <t>RMB2413</t>
  </si>
  <si>
    <t>RMB2607,  BHR2016</t>
  </si>
  <si>
    <t>RMB2409</t>
  </si>
  <si>
    <t>BHR1013</t>
  </si>
  <si>
    <t>Dr. Szilágyi Dénes</t>
  </si>
  <si>
    <t>BHR1014</t>
  </si>
  <si>
    <t>Rg. műszerek és elektromos berend. II.</t>
  </si>
  <si>
    <t>Airplane Instruments and Apparatus II.</t>
  </si>
  <si>
    <t>RMB2610</t>
  </si>
  <si>
    <t>BHR1015</t>
  </si>
  <si>
    <t>Rg. sárkányszerkezetek és rendszerek II.</t>
  </si>
  <si>
    <t>Airframes and Systems II.</t>
  </si>
  <si>
    <t>RMB2509</t>
  </si>
  <si>
    <t>RMB2608</t>
  </si>
  <si>
    <t>RMB2702</t>
  </si>
  <si>
    <t>BHR1017</t>
  </si>
  <si>
    <t>RMB1702</t>
  </si>
  <si>
    <t>BHR1018</t>
  </si>
  <si>
    <t>Repülésbiztonság</t>
  </si>
  <si>
    <t>Aviation Safety</t>
  </si>
  <si>
    <t>RMB2702, BHR2018</t>
  </si>
  <si>
    <t>RMB2706</t>
  </si>
  <si>
    <t>Közforgalmi repülőgép-vezetői specializáció</t>
  </si>
  <si>
    <t>BHR2002</t>
  </si>
  <si>
    <t>Repülési gyakorlat I.</t>
  </si>
  <si>
    <t>Flight Practice I.</t>
  </si>
  <si>
    <t>BHR2003</t>
  </si>
  <si>
    <t>Repülési navigáció I.</t>
  </si>
  <si>
    <t>Flight Navigation I.</t>
  </si>
  <si>
    <t>BHR2005</t>
  </si>
  <si>
    <t>Repülési gyakorlat II.</t>
  </si>
  <si>
    <t>Flight Practice II.</t>
  </si>
  <si>
    <t>BHR2014</t>
  </si>
  <si>
    <t>Rádióforgalmazás</t>
  </si>
  <si>
    <t>Radio Communication</t>
  </si>
  <si>
    <t>BHR2017</t>
  </si>
  <si>
    <t>Repülés előkészítés és tervezés I.</t>
  </si>
  <si>
    <t>Flight Performances and Planning I.</t>
  </si>
  <si>
    <t>BHR1020, BHR1022</t>
  </si>
  <si>
    <t>BHR2006</t>
  </si>
  <si>
    <t>Repülési navigáció II.</t>
  </si>
  <si>
    <t>Flight Navigation II.</t>
  </si>
  <si>
    <t>BHR2007</t>
  </si>
  <si>
    <t xml:space="preserve">Repülés meteorológia </t>
  </si>
  <si>
    <t>Aviation Meteorology</t>
  </si>
  <si>
    <t>BHR2008</t>
  </si>
  <si>
    <t>Repülési gyakorlat III.</t>
  </si>
  <si>
    <t>Flight Practice III.</t>
  </si>
  <si>
    <t>BHR2018</t>
  </si>
  <si>
    <t>Repülés előkészítés és tervezés II.</t>
  </si>
  <si>
    <t>Flight Performances and Planning II.</t>
  </si>
  <si>
    <t>BHR2009</t>
  </si>
  <si>
    <t>Légijárművek üzemeltetési eljárásai</t>
  </si>
  <si>
    <t>Operations Procedures</t>
  </si>
  <si>
    <t>BHR2011</t>
  </si>
  <si>
    <t>Repülési gyakorlat IV.</t>
  </si>
  <si>
    <t>Flight Practice IV.</t>
  </si>
  <si>
    <t>BHR2012</t>
  </si>
  <si>
    <t>Repülési gyakorlat V.</t>
  </si>
  <si>
    <t>Flight Practice V.</t>
  </si>
  <si>
    <t>BHR2013</t>
  </si>
  <si>
    <t>Repülő személyzeti együttműködés</t>
  </si>
  <si>
    <t>Multi Crew Cooperation</t>
  </si>
  <si>
    <t>AMB1202, BAI0071</t>
  </si>
  <si>
    <t>Electronics and Electrical Engineer.</t>
  </si>
  <si>
    <t>B type specialization corse</t>
  </si>
  <si>
    <t>*</t>
  </si>
  <si>
    <t>NYI</t>
  </si>
  <si>
    <t>BAI0165</t>
  </si>
  <si>
    <t>Gazdasági jogi alapismeretek</t>
  </si>
  <si>
    <t>Szak megnevezése: Repülőmérnöki alapképzési szak</t>
  </si>
  <si>
    <t>Name of the programme: Professional Pilot BSc</t>
  </si>
  <si>
    <t>BHR2008, BHR2017</t>
  </si>
  <si>
    <t>2022 szeptemberétől/from September 2022</t>
  </si>
  <si>
    <t>BHR1011,BHR1016 vagy BHR1022, BHR1023</t>
  </si>
  <si>
    <t>BHR2017, BHR2006, BHR2007</t>
  </si>
  <si>
    <t>RMB2509, BHR2004, BHR2016</t>
  </si>
  <si>
    <t>BHR1010 vagy BHR1023</t>
  </si>
  <si>
    <t>RMB2409, BHR2011, BHR2015</t>
  </si>
  <si>
    <t>BHR1016</t>
  </si>
  <si>
    <t>BAI0082, BHR1003 vagy BHR1020</t>
  </si>
  <si>
    <t>BHR1003 vagy BHR1020</t>
  </si>
  <si>
    <t>Ferenczi Ildikó</t>
  </si>
  <si>
    <t>Dr. Gáti Balázs</t>
  </si>
  <si>
    <t>Szakfelelős/Programme coordinator: Dr. Gáti Balázs</t>
  </si>
  <si>
    <t>Dr. Antal Tamás</t>
  </si>
  <si>
    <t>Dr. Tömöri Mihály</t>
  </si>
  <si>
    <t>FTI</t>
  </si>
  <si>
    <t>Dr. Szabóné dr. Berta Olga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</si>
</sst>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4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6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8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vertical="center"/>
    </xf>
    <xf numFmtId="0" fontId="4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/>
    </xf>
    <xf numFmtId="1" fontId="4" fillId="8" borderId="16" xfId="0" applyNumberFormat="1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20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left" vertical="center" wrapText="1"/>
    </xf>
    <xf numFmtId="1" fontId="4" fillId="10" borderId="17" xfId="0" applyNumberFormat="1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vertical="center" wrapText="1"/>
    </xf>
    <xf numFmtId="0" fontId="7" fillId="10" borderId="16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vertical="center"/>
    </xf>
    <xf numFmtId="0" fontId="12" fillId="10" borderId="16" xfId="0" applyFont="1" applyFill="1" applyBorder="1" applyAlignment="1">
      <alignment vertical="center" wrapText="1"/>
    </xf>
    <xf numFmtId="0" fontId="12" fillId="10" borderId="16" xfId="1" applyFont="1" applyFill="1" applyBorder="1" applyAlignment="1">
      <alignment vertical="center" wrapText="1"/>
    </xf>
    <xf numFmtId="0" fontId="12" fillId="10" borderId="16" xfId="1" applyFont="1" applyFill="1" applyBorder="1" applyAlignment="1">
      <alignment horizontal="center" vertical="center" wrapText="1"/>
    </xf>
    <xf numFmtId="1" fontId="12" fillId="10" borderId="16" xfId="1" applyNumberFormat="1" applyFont="1" applyFill="1" applyBorder="1" applyAlignment="1">
      <alignment horizontal="center" vertical="center" wrapText="1"/>
    </xf>
    <xf numFmtId="0" fontId="12" fillId="10" borderId="16" xfId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 wrapText="1"/>
    </xf>
    <xf numFmtId="0" fontId="4" fillId="10" borderId="16" xfId="1" applyFont="1" applyFill="1" applyBorder="1" applyAlignment="1">
      <alignment vertical="center" wrapText="1"/>
    </xf>
    <xf numFmtId="0" fontId="12" fillId="10" borderId="16" xfId="1" applyFont="1" applyFill="1" applyBorder="1" applyAlignment="1">
      <alignment vertical="center"/>
    </xf>
    <xf numFmtId="1" fontId="12" fillId="10" borderId="16" xfId="1" applyNumberFormat="1" applyFont="1" applyFill="1" applyBorder="1" applyAlignment="1">
      <alignment horizontal="center" vertical="center"/>
    </xf>
    <xf numFmtId="0" fontId="12" fillId="10" borderId="20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20" fillId="0" borderId="0" xfId="0" applyFont="1"/>
    <xf numFmtId="1" fontId="10" fillId="0" borderId="0" xfId="0" applyNumberFormat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1" fontId="4" fillId="8" borderId="18" xfId="0" applyNumberFormat="1" applyFont="1" applyFill="1" applyBorder="1" applyAlignment="1">
      <alignment horizontal="left" vertical="center" wrapText="1"/>
    </xf>
    <xf numFmtId="1" fontId="4" fillId="8" borderId="16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1" fontId="4" fillId="3" borderId="16" xfId="0" applyNumberFormat="1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6819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view="pageBreakPreview" zoomScale="80" zoomScaleNormal="80" zoomScaleSheetLayoutView="80" workbookViewId="0">
      <selection activeCell="F59" sqref="F59"/>
    </sheetView>
  </sheetViews>
  <sheetFormatPr defaultRowHeight="15" x14ac:dyDescent="0.25"/>
  <cols>
    <col min="1" max="1" width="9" style="12" customWidth="1"/>
    <col min="2" max="2" width="12.42578125" style="14" customWidth="1"/>
    <col min="3" max="3" width="47.5703125" style="11" customWidth="1"/>
    <col min="4" max="4" width="33.42578125" style="3" customWidth="1"/>
    <col min="5" max="5" width="19.85546875" style="3" bestFit="1" customWidth="1"/>
    <col min="6" max="6" width="31.5703125" style="3" customWidth="1"/>
    <col min="7" max="7" width="11.42578125" style="3" customWidth="1"/>
    <col min="8" max="8" width="8.85546875" style="12" customWidth="1"/>
    <col min="9" max="9" width="9.42578125" style="12" customWidth="1"/>
    <col min="10" max="10" width="13.140625" style="12" customWidth="1"/>
    <col min="11" max="11" width="7" style="13" customWidth="1"/>
    <col min="12" max="12" width="11" style="14" customWidth="1"/>
    <col min="13" max="13" width="8.85546875" style="14" customWidth="1"/>
    <col min="14" max="14" width="19.5703125" style="3" bestFit="1" customWidth="1"/>
  </cols>
  <sheetData>
    <row r="1" spans="1:15" x14ac:dyDescent="0.25">
      <c r="B1" s="2"/>
      <c r="C1" s="28"/>
      <c r="D1" s="147" t="s">
        <v>283</v>
      </c>
      <c r="E1" s="147"/>
      <c r="F1" s="147"/>
      <c r="G1" s="1"/>
      <c r="H1" s="132" t="s">
        <v>297</v>
      </c>
      <c r="K1" s="5"/>
      <c r="M1" s="2"/>
      <c r="N1" s="6"/>
    </row>
    <row r="2" spans="1:15" x14ac:dyDescent="0.25">
      <c r="B2" s="2"/>
      <c r="C2" s="44"/>
      <c r="D2" s="146" t="s">
        <v>284</v>
      </c>
      <c r="E2" s="146"/>
      <c r="F2" s="146"/>
      <c r="G2" s="1"/>
      <c r="H2" s="4"/>
      <c r="J2" s="4"/>
      <c r="K2" s="5"/>
      <c r="L2" s="21"/>
      <c r="M2" s="2"/>
      <c r="N2" s="6"/>
    </row>
    <row r="3" spans="1:15" x14ac:dyDescent="0.25">
      <c r="B3" s="2"/>
      <c r="C3" s="27"/>
      <c r="D3" s="24" t="s">
        <v>148</v>
      </c>
      <c r="E3" s="24"/>
      <c r="F3" s="24"/>
      <c r="G3" s="1"/>
      <c r="H3" s="4"/>
      <c r="J3" s="4"/>
      <c r="L3" s="2"/>
      <c r="M3" s="2"/>
      <c r="N3" s="6"/>
    </row>
    <row r="4" spans="1:15" x14ac:dyDescent="0.25">
      <c r="B4" s="2"/>
      <c r="C4" s="30"/>
      <c r="D4" s="135" t="s">
        <v>24</v>
      </c>
      <c r="E4" s="24"/>
      <c r="F4" s="24"/>
      <c r="G4" s="1"/>
      <c r="H4" s="26" t="s">
        <v>18</v>
      </c>
      <c r="L4" s="26"/>
      <c r="M4" s="25">
        <f>SUM(H21+H31+H43+H55+H65+H75+H91+H102)</f>
        <v>3010</v>
      </c>
      <c r="N4" s="25">
        <f>SUM(J21+J31+J43+J55+J65+J75+J91+J102)</f>
        <v>800</v>
      </c>
    </row>
    <row r="5" spans="1:15" x14ac:dyDescent="0.25">
      <c r="B5" s="2"/>
      <c r="C5" s="27"/>
      <c r="G5" s="1"/>
      <c r="H5" s="4"/>
      <c r="I5" s="4"/>
      <c r="J5" s="4"/>
      <c r="L5" s="4"/>
      <c r="M5" s="13"/>
      <c r="N5" s="6"/>
    </row>
    <row r="6" spans="1:15" x14ac:dyDescent="0.25">
      <c r="B6" s="2"/>
      <c r="C6" s="29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25">
      <c r="A7" s="9" t="s">
        <v>286</v>
      </c>
      <c r="B7" s="10"/>
      <c r="D7" s="10"/>
      <c r="E7" s="10"/>
      <c r="J7" s="22"/>
      <c r="K7" s="10"/>
      <c r="L7" s="3"/>
      <c r="M7" s="10"/>
    </row>
    <row r="8" spans="1:15" ht="65.25" customHeight="1" x14ac:dyDescent="0.25">
      <c r="A8" s="159" t="s">
        <v>19</v>
      </c>
      <c r="B8" s="152" t="s">
        <v>15</v>
      </c>
      <c r="C8" s="152" t="s">
        <v>14</v>
      </c>
      <c r="D8" s="152" t="s">
        <v>12</v>
      </c>
      <c r="E8" s="152" t="s">
        <v>6</v>
      </c>
      <c r="F8" s="152" t="s">
        <v>13</v>
      </c>
      <c r="G8" s="152" t="s">
        <v>7</v>
      </c>
      <c r="H8" s="155" t="s">
        <v>8</v>
      </c>
      <c r="I8" s="156"/>
      <c r="J8" s="157" t="s">
        <v>16</v>
      </c>
      <c r="K8" s="157" t="s">
        <v>9</v>
      </c>
      <c r="L8" s="152" t="s">
        <v>10</v>
      </c>
      <c r="M8" s="152" t="s">
        <v>11</v>
      </c>
      <c r="N8" s="150" t="s">
        <v>17</v>
      </c>
    </row>
    <row r="9" spans="1:15" ht="37.5" customHeight="1" x14ac:dyDescent="0.25">
      <c r="A9" s="160"/>
      <c r="B9" s="154"/>
      <c r="C9" s="154"/>
      <c r="D9" s="153"/>
      <c r="E9" s="154"/>
      <c r="F9" s="153"/>
      <c r="G9" s="154"/>
      <c r="H9" s="23" t="s">
        <v>20</v>
      </c>
      <c r="I9" s="45" t="s">
        <v>21</v>
      </c>
      <c r="J9" s="158"/>
      <c r="K9" s="158"/>
      <c r="L9" s="154"/>
      <c r="M9" s="154"/>
      <c r="N9" s="151"/>
    </row>
    <row r="10" spans="1:15" ht="15.6" customHeight="1" x14ac:dyDescent="0.25">
      <c r="A10" s="32">
        <v>1</v>
      </c>
      <c r="B10" s="136" t="s">
        <v>25</v>
      </c>
      <c r="C10" s="63" t="s">
        <v>26</v>
      </c>
      <c r="D10" s="76" t="s">
        <v>27</v>
      </c>
      <c r="E10" s="77"/>
      <c r="F10" s="60" t="s">
        <v>56</v>
      </c>
      <c r="G10" s="58" t="s">
        <v>32</v>
      </c>
      <c r="H10" s="77">
        <v>2</v>
      </c>
      <c r="I10" s="77">
        <v>2</v>
      </c>
      <c r="J10" s="63"/>
      <c r="K10" s="77">
        <v>6</v>
      </c>
      <c r="L10" s="77" t="s">
        <v>0</v>
      </c>
      <c r="M10" s="77" t="s">
        <v>1</v>
      </c>
      <c r="N10" s="78"/>
      <c r="O10" s="133" t="s">
        <v>279</v>
      </c>
    </row>
    <row r="11" spans="1:15" ht="15.6" customHeight="1" x14ac:dyDescent="0.25">
      <c r="A11" s="32">
        <v>1</v>
      </c>
      <c r="B11" s="137" t="s">
        <v>28</v>
      </c>
      <c r="C11" s="47" t="s">
        <v>29</v>
      </c>
      <c r="D11" s="67" t="s">
        <v>30</v>
      </c>
      <c r="E11" s="73"/>
      <c r="F11" s="47" t="s">
        <v>31</v>
      </c>
      <c r="G11" s="73" t="s">
        <v>32</v>
      </c>
      <c r="H11" s="73">
        <v>2</v>
      </c>
      <c r="I11" s="73">
        <v>2</v>
      </c>
      <c r="J11" s="47"/>
      <c r="K11" s="73">
        <v>6</v>
      </c>
      <c r="L11" s="73" t="s">
        <v>0</v>
      </c>
      <c r="M11" s="73" t="s">
        <v>1</v>
      </c>
      <c r="N11" s="80" t="s">
        <v>33</v>
      </c>
    </row>
    <row r="12" spans="1:15" ht="15.6" customHeight="1" x14ac:dyDescent="0.25">
      <c r="A12" s="32">
        <v>1</v>
      </c>
      <c r="B12" s="137" t="s">
        <v>34</v>
      </c>
      <c r="C12" s="47" t="s">
        <v>35</v>
      </c>
      <c r="D12" s="67" t="s">
        <v>36</v>
      </c>
      <c r="E12" s="73"/>
      <c r="F12" s="47" t="s">
        <v>37</v>
      </c>
      <c r="G12" s="73" t="s">
        <v>32</v>
      </c>
      <c r="H12" s="73">
        <v>2</v>
      </c>
      <c r="I12" s="73">
        <v>2</v>
      </c>
      <c r="J12" s="47"/>
      <c r="K12" s="73">
        <v>4</v>
      </c>
      <c r="L12" s="73" t="s">
        <v>0</v>
      </c>
      <c r="M12" s="73" t="s">
        <v>1</v>
      </c>
      <c r="N12" s="80" t="s">
        <v>38</v>
      </c>
    </row>
    <row r="13" spans="1:15" ht="24" x14ac:dyDescent="0.25">
      <c r="A13" s="32">
        <v>1</v>
      </c>
      <c r="B13" s="137" t="s">
        <v>149</v>
      </c>
      <c r="C13" s="50" t="s">
        <v>150</v>
      </c>
      <c r="D13" s="67" t="s">
        <v>151</v>
      </c>
      <c r="E13" s="73"/>
      <c r="F13" s="47" t="s">
        <v>39</v>
      </c>
      <c r="G13" s="73" t="s">
        <v>32</v>
      </c>
      <c r="H13" s="73">
        <v>2</v>
      </c>
      <c r="I13" s="73">
        <v>2</v>
      </c>
      <c r="J13" s="47"/>
      <c r="K13" s="73">
        <v>4</v>
      </c>
      <c r="L13" s="73" t="s">
        <v>4</v>
      </c>
      <c r="M13" s="73" t="s">
        <v>1</v>
      </c>
      <c r="N13" s="80" t="s">
        <v>152</v>
      </c>
    </row>
    <row r="14" spans="1:15" ht="15.6" customHeight="1" x14ac:dyDescent="0.25">
      <c r="A14" s="32">
        <v>1</v>
      </c>
      <c r="B14" s="137" t="s">
        <v>45</v>
      </c>
      <c r="C14" s="47" t="s">
        <v>46</v>
      </c>
      <c r="D14" s="47" t="s">
        <v>47</v>
      </c>
      <c r="E14" s="73"/>
      <c r="F14" s="47" t="s">
        <v>48</v>
      </c>
      <c r="G14" s="73" t="s">
        <v>32</v>
      </c>
      <c r="H14" s="73">
        <v>0</v>
      </c>
      <c r="I14" s="73">
        <v>2</v>
      </c>
      <c r="J14" s="47"/>
      <c r="K14" s="73">
        <v>3</v>
      </c>
      <c r="L14" s="73" t="s">
        <v>4</v>
      </c>
      <c r="M14" s="73" t="s">
        <v>1</v>
      </c>
      <c r="N14" s="80" t="s">
        <v>49</v>
      </c>
    </row>
    <row r="15" spans="1:15" ht="15.6" customHeight="1" x14ac:dyDescent="0.25">
      <c r="A15" s="32">
        <v>1</v>
      </c>
      <c r="B15" s="137" t="s">
        <v>53</v>
      </c>
      <c r="C15" s="47" t="s">
        <v>54</v>
      </c>
      <c r="D15" s="67" t="s">
        <v>55</v>
      </c>
      <c r="E15" s="73"/>
      <c r="F15" s="47" t="s">
        <v>56</v>
      </c>
      <c r="G15" s="73" t="s">
        <v>32</v>
      </c>
      <c r="H15" s="73">
        <v>1</v>
      </c>
      <c r="I15" s="73">
        <v>2</v>
      </c>
      <c r="J15" s="47"/>
      <c r="K15" s="73">
        <v>4</v>
      </c>
      <c r="L15" s="73" t="s">
        <v>0</v>
      </c>
      <c r="M15" s="73" t="s">
        <v>1</v>
      </c>
      <c r="N15" s="80" t="s">
        <v>57</v>
      </c>
    </row>
    <row r="16" spans="1:15" ht="15.6" customHeight="1" x14ac:dyDescent="0.25">
      <c r="A16" s="32">
        <v>1</v>
      </c>
      <c r="B16" s="50" t="s">
        <v>153</v>
      </c>
      <c r="C16" s="50" t="s">
        <v>154</v>
      </c>
      <c r="D16" s="48" t="s">
        <v>155</v>
      </c>
      <c r="E16" s="81"/>
      <c r="F16" s="50" t="s">
        <v>296</v>
      </c>
      <c r="G16" s="46" t="s">
        <v>32</v>
      </c>
      <c r="H16" s="82">
        <v>4</v>
      </c>
      <c r="I16" s="82">
        <v>1</v>
      </c>
      <c r="J16" s="83"/>
      <c r="K16" s="84">
        <v>4</v>
      </c>
      <c r="L16" s="84" t="s">
        <v>0</v>
      </c>
      <c r="M16" s="73" t="s">
        <v>1</v>
      </c>
      <c r="N16" s="85" t="s">
        <v>156</v>
      </c>
    </row>
    <row r="17" spans="1:14" ht="15.6" customHeight="1" x14ac:dyDescent="0.25">
      <c r="A17" s="32">
        <v>1</v>
      </c>
      <c r="B17" s="47" t="s">
        <v>157</v>
      </c>
      <c r="C17" s="50" t="s">
        <v>158</v>
      </c>
      <c r="D17" s="67" t="s">
        <v>159</v>
      </c>
      <c r="E17" s="74"/>
      <c r="F17" s="47" t="s">
        <v>124</v>
      </c>
      <c r="G17" s="46" t="s">
        <v>280</v>
      </c>
      <c r="H17" s="71">
        <v>0</v>
      </c>
      <c r="I17" s="71">
        <v>2</v>
      </c>
      <c r="J17" s="74"/>
      <c r="K17" s="73">
        <v>2</v>
      </c>
      <c r="L17" s="73" t="s">
        <v>4</v>
      </c>
      <c r="M17" s="73" t="s">
        <v>1</v>
      </c>
      <c r="N17" s="85" t="s">
        <v>160</v>
      </c>
    </row>
    <row r="18" spans="1:14" ht="15.6" customHeight="1" x14ac:dyDescent="0.25">
      <c r="A18" s="129">
        <v>1</v>
      </c>
      <c r="B18" s="138" t="s">
        <v>138</v>
      </c>
      <c r="C18" s="50" t="s">
        <v>139</v>
      </c>
      <c r="D18" s="60" t="s">
        <v>140</v>
      </c>
      <c r="E18" s="60"/>
      <c r="F18" s="60" t="s">
        <v>56</v>
      </c>
      <c r="G18" s="58" t="s">
        <v>32</v>
      </c>
      <c r="H18" s="61">
        <v>0</v>
      </c>
      <c r="I18" s="61">
        <v>2</v>
      </c>
      <c r="J18" s="62"/>
      <c r="K18" s="62">
        <v>0</v>
      </c>
      <c r="L18" s="58" t="s">
        <v>123</v>
      </c>
      <c r="M18" s="73" t="s">
        <v>1</v>
      </c>
      <c r="N18" s="90"/>
    </row>
    <row r="19" spans="1:14" ht="15.6" customHeight="1" x14ac:dyDescent="0.25">
      <c r="A19" s="129">
        <v>1</v>
      </c>
      <c r="B19" s="138" t="s">
        <v>141</v>
      </c>
      <c r="C19" s="50" t="s">
        <v>142</v>
      </c>
      <c r="D19" s="60" t="s">
        <v>143</v>
      </c>
      <c r="E19" s="60"/>
      <c r="F19" s="60" t="s">
        <v>56</v>
      </c>
      <c r="G19" s="58" t="s">
        <v>32</v>
      </c>
      <c r="H19" s="61">
        <v>0</v>
      </c>
      <c r="I19" s="61">
        <v>2</v>
      </c>
      <c r="J19" s="62"/>
      <c r="K19" s="62">
        <v>0</v>
      </c>
      <c r="L19" s="58" t="s">
        <v>123</v>
      </c>
      <c r="M19" s="73" t="s">
        <v>1</v>
      </c>
      <c r="N19" s="90"/>
    </row>
    <row r="20" spans="1:14" ht="15.6" customHeight="1" x14ac:dyDescent="0.25">
      <c r="A20" s="125"/>
      <c r="B20" s="121"/>
      <c r="C20" s="35"/>
      <c r="D20" s="35"/>
      <c r="E20" s="35"/>
      <c r="F20" s="35"/>
      <c r="G20" s="35"/>
      <c r="H20" s="36">
        <f>SUM(H10:H17)</f>
        <v>13</v>
      </c>
      <c r="I20" s="36">
        <f t="shared" ref="I20:K20" si="0">SUM(I10:I17)</f>
        <v>15</v>
      </c>
      <c r="J20" s="36">
        <f t="shared" si="0"/>
        <v>0</v>
      </c>
      <c r="K20" s="36">
        <f t="shared" si="0"/>
        <v>33</v>
      </c>
      <c r="L20" s="38"/>
      <c r="M20" s="38"/>
      <c r="N20" s="35"/>
    </row>
    <row r="21" spans="1:14" ht="24" x14ac:dyDescent="0.25">
      <c r="A21" s="125"/>
      <c r="B21" s="121"/>
      <c r="C21" s="35"/>
      <c r="D21" s="35"/>
      <c r="E21" s="35"/>
      <c r="F21" s="35"/>
      <c r="G21" s="131" t="s">
        <v>5</v>
      </c>
      <c r="H21" s="148">
        <f>SUM(H20:I20)*14</f>
        <v>392</v>
      </c>
      <c r="I21" s="149"/>
      <c r="J21" s="39">
        <f>SUM(J20)</f>
        <v>0</v>
      </c>
      <c r="K21" s="37"/>
      <c r="L21" s="38"/>
      <c r="M21" s="38"/>
      <c r="N21" s="35"/>
    </row>
    <row r="22" spans="1:14" ht="15.6" customHeight="1" x14ac:dyDescent="0.25">
      <c r="A22" s="126">
        <v>2</v>
      </c>
      <c r="B22" s="139" t="s">
        <v>58</v>
      </c>
      <c r="C22" s="59" t="s">
        <v>59</v>
      </c>
      <c r="D22" s="54" t="s">
        <v>60</v>
      </c>
      <c r="E22" s="86" t="s">
        <v>25</v>
      </c>
      <c r="F22" s="53" t="s">
        <v>56</v>
      </c>
      <c r="G22" s="52" t="s">
        <v>32</v>
      </c>
      <c r="H22" s="52">
        <v>2</v>
      </c>
      <c r="I22" s="52">
        <v>2</v>
      </c>
      <c r="J22" s="52"/>
      <c r="K22" s="52">
        <v>6</v>
      </c>
      <c r="L22" s="52" t="s">
        <v>0</v>
      </c>
      <c r="M22" s="64" t="s">
        <v>1</v>
      </c>
      <c r="N22" s="87"/>
    </row>
    <row r="23" spans="1:14" ht="15.6" customHeight="1" x14ac:dyDescent="0.25">
      <c r="A23" s="126">
        <v>2</v>
      </c>
      <c r="B23" s="139" t="s">
        <v>61</v>
      </c>
      <c r="C23" s="59" t="s">
        <v>62</v>
      </c>
      <c r="D23" s="54" t="s">
        <v>63</v>
      </c>
      <c r="E23" s="86" t="s">
        <v>28</v>
      </c>
      <c r="F23" s="53" t="s">
        <v>31</v>
      </c>
      <c r="G23" s="52" t="s">
        <v>32</v>
      </c>
      <c r="H23" s="52">
        <v>2</v>
      </c>
      <c r="I23" s="52">
        <v>2</v>
      </c>
      <c r="J23" s="52"/>
      <c r="K23" s="52">
        <v>6</v>
      </c>
      <c r="L23" s="52" t="s">
        <v>0</v>
      </c>
      <c r="M23" s="64" t="s">
        <v>1</v>
      </c>
      <c r="N23" s="88" t="s">
        <v>64</v>
      </c>
    </row>
    <row r="24" spans="1:14" ht="15.6" customHeight="1" x14ac:dyDescent="0.25">
      <c r="A24" s="126">
        <v>2</v>
      </c>
      <c r="B24" s="139" t="s">
        <v>65</v>
      </c>
      <c r="C24" s="59" t="s">
        <v>66</v>
      </c>
      <c r="D24" s="54" t="s">
        <v>67</v>
      </c>
      <c r="E24" s="86" t="s">
        <v>34</v>
      </c>
      <c r="F24" s="53" t="s">
        <v>37</v>
      </c>
      <c r="G24" s="52" t="s">
        <v>32</v>
      </c>
      <c r="H24" s="52">
        <v>1</v>
      </c>
      <c r="I24" s="52">
        <v>2</v>
      </c>
      <c r="J24" s="52"/>
      <c r="K24" s="52">
        <v>3</v>
      </c>
      <c r="L24" s="52" t="s">
        <v>4</v>
      </c>
      <c r="M24" s="64" t="s">
        <v>1</v>
      </c>
      <c r="N24" s="88" t="s">
        <v>68</v>
      </c>
    </row>
    <row r="25" spans="1:14" ht="24" x14ac:dyDescent="0.25">
      <c r="A25" s="126">
        <v>2</v>
      </c>
      <c r="B25" s="139" t="s">
        <v>161</v>
      </c>
      <c r="C25" s="59" t="s">
        <v>162</v>
      </c>
      <c r="D25" s="54" t="s">
        <v>163</v>
      </c>
      <c r="E25" s="52" t="s">
        <v>149</v>
      </c>
      <c r="F25" s="53" t="s">
        <v>39</v>
      </c>
      <c r="G25" s="52" t="s">
        <v>32</v>
      </c>
      <c r="H25" s="52">
        <v>2</v>
      </c>
      <c r="I25" s="52">
        <v>3</v>
      </c>
      <c r="J25" s="52"/>
      <c r="K25" s="52">
        <v>5</v>
      </c>
      <c r="L25" s="52" t="s">
        <v>0</v>
      </c>
      <c r="M25" s="64" t="s">
        <v>1</v>
      </c>
      <c r="N25" s="88" t="s">
        <v>164</v>
      </c>
    </row>
    <row r="26" spans="1:14" ht="15.6" customHeight="1" x14ac:dyDescent="0.25">
      <c r="A26" s="126">
        <v>2</v>
      </c>
      <c r="B26" s="139" t="s">
        <v>69</v>
      </c>
      <c r="C26" s="59" t="s">
        <v>70</v>
      </c>
      <c r="D26" s="54" t="s">
        <v>71</v>
      </c>
      <c r="E26" s="52" t="s">
        <v>53</v>
      </c>
      <c r="F26" s="53" t="s">
        <v>298</v>
      </c>
      <c r="G26" s="52" t="s">
        <v>32</v>
      </c>
      <c r="H26" s="52">
        <v>2</v>
      </c>
      <c r="I26" s="52">
        <v>1</v>
      </c>
      <c r="J26" s="52"/>
      <c r="K26" s="52">
        <v>3</v>
      </c>
      <c r="L26" s="52" t="s">
        <v>4</v>
      </c>
      <c r="M26" s="64" t="s">
        <v>1</v>
      </c>
      <c r="N26" s="88" t="s">
        <v>72</v>
      </c>
    </row>
    <row r="27" spans="1:14" ht="15.6" customHeight="1" x14ac:dyDescent="0.25">
      <c r="A27" s="126">
        <v>2</v>
      </c>
      <c r="B27" s="139" t="s">
        <v>73</v>
      </c>
      <c r="C27" s="59" t="s">
        <v>74</v>
      </c>
      <c r="D27" s="54" t="s">
        <v>165</v>
      </c>
      <c r="E27" s="52" t="s">
        <v>53</v>
      </c>
      <c r="F27" s="53" t="s">
        <v>75</v>
      </c>
      <c r="G27" s="52" t="s">
        <v>32</v>
      </c>
      <c r="H27" s="52">
        <v>1</v>
      </c>
      <c r="I27" s="52">
        <v>2</v>
      </c>
      <c r="J27" s="52"/>
      <c r="K27" s="52">
        <v>3</v>
      </c>
      <c r="L27" s="52" t="s">
        <v>0</v>
      </c>
      <c r="M27" s="64" t="s">
        <v>1</v>
      </c>
      <c r="N27" s="88" t="s">
        <v>76</v>
      </c>
    </row>
    <row r="28" spans="1:14" ht="15.6" customHeight="1" x14ac:dyDescent="0.25">
      <c r="A28" s="126">
        <v>2</v>
      </c>
      <c r="B28" s="53" t="s">
        <v>166</v>
      </c>
      <c r="C28" s="53" t="s">
        <v>167</v>
      </c>
      <c r="D28" s="54" t="s">
        <v>168</v>
      </c>
      <c r="E28" s="52" t="s">
        <v>153</v>
      </c>
      <c r="F28" s="53" t="s">
        <v>296</v>
      </c>
      <c r="G28" s="52" t="s">
        <v>32</v>
      </c>
      <c r="H28" s="52">
        <v>2</v>
      </c>
      <c r="I28" s="52">
        <v>2</v>
      </c>
      <c r="J28" s="52"/>
      <c r="K28" s="52">
        <v>4</v>
      </c>
      <c r="L28" s="52" t="s">
        <v>4</v>
      </c>
      <c r="M28" s="52" t="s">
        <v>1</v>
      </c>
      <c r="N28" s="88"/>
    </row>
    <row r="29" spans="1:14" ht="15.6" customHeight="1" x14ac:dyDescent="0.25">
      <c r="A29" s="126">
        <v>2</v>
      </c>
      <c r="B29" s="53" t="s">
        <v>169</v>
      </c>
      <c r="C29" s="53" t="s">
        <v>170</v>
      </c>
      <c r="D29" s="54" t="s">
        <v>171</v>
      </c>
      <c r="E29" s="52" t="s">
        <v>157</v>
      </c>
      <c r="F29" s="53" t="s">
        <v>124</v>
      </c>
      <c r="G29" s="52" t="s">
        <v>280</v>
      </c>
      <c r="H29" s="64">
        <v>0</v>
      </c>
      <c r="I29" s="64">
        <v>2</v>
      </c>
      <c r="J29" s="64"/>
      <c r="K29" s="52">
        <v>2</v>
      </c>
      <c r="L29" s="52" t="s">
        <v>4</v>
      </c>
      <c r="M29" s="64" t="s">
        <v>1</v>
      </c>
      <c r="N29" s="88" t="s">
        <v>172</v>
      </c>
    </row>
    <row r="30" spans="1:14" ht="15.6" customHeight="1" x14ac:dyDescent="0.25">
      <c r="A30" s="125"/>
      <c r="B30" s="121"/>
      <c r="C30" s="35"/>
      <c r="D30" s="35"/>
      <c r="E30" s="35"/>
      <c r="F30" s="35"/>
      <c r="G30" s="35"/>
      <c r="H30" s="36">
        <f>SUM(H22:H29)</f>
        <v>12</v>
      </c>
      <c r="I30" s="36">
        <f t="shared" ref="I30:K30" si="1">SUM(I22:I29)</f>
        <v>16</v>
      </c>
      <c r="J30" s="36">
        <f t="shared" si="1"/>
        <v>0</v>
      </c>
      <c r="K30" s="36">
        <f t="shared" si="1"/>
        <v>32</v>
      </c>
      <c r="L30" s="38"/>
      <c r="M30" s="38"/>
      <c r="N30" s="35"/>
    </row>
    <row r="31" spans="1:14" ht="24" x14ac:dyDescent="0.25">
      <c r="A31" s="125"/>
      <c r="B31" s="121"/>
      <c r="C31" s="35"/>
      <c r="D31" s="35"/>
      <c r="E31" s="35"/>
      <c r="F31" s="35"/>
      <c r="G31" s="131" t="s">
        <v>5</v>
      </c>
      <c r="H31" s="148">
        <f>SUM(H30:I30)*14</f>
        <v>392</v>
      </c>
      <c r="I31" s="149"/>
      <c r="J31" s="39">
        <f>SUM(J30)</f>
        <v>0</v>
      </c>
      <c r="K31" s="36"/>
      <c r="L31" s="38"/>
      <c r="M31" s="38"/>
      <c r="N31" s="35"/>
    </row>
    <row r="32" spans="1:14" ht="15.6" customHeight="1" x14ac:dyDescent="0.25">
      <c r="A32" s="32">
        <v>3</v>
      </c>
      <c r="B32" s="72" t="s">
        <v>78</v>
      </c>
      <c r="C32" s="47" t="s">
        <v>79</v>
      </c>
      <c r="D32" s="47" t="s">
        <v>80</v>
      </c>
      <c r="E32" s="79" t="s">
        <v>69</v>
      </c>
      <c r="F32" s="47" t="s">
        <v>298</v>
      </c>
      <c r="G32" s="73" t="s">
        <v>32</v>
      </c>
      <c r="H32" s="73">
        <v>2</v>
      </c>
      <c r="I32" s="73">
        <v>1</v>
      </c>
      <c r="J32" s="74"/>
      <c r="K32" s="73">
        <v>4</v>
      </c>
      <c r="L32" s="73" t="s">
        <v>0</v>
      </c>
      <c r="M32" s="73" t="s">
        <v>1</v>
      </c>
      <c r="N32" s="85" t="s">
        <v>81</v>
      </c>
    </row>
    <row r="33" spans="1:14" ht="15.6" customHeight="1" x14ac:dyDescent="0.25">
      <c r="A33" s="32">
        <v>3</v>
      </c>
      <c r="B33" s="72" t="s">
        <v>82</v>
      </c>
      <c r="C33" s="50" t="s">
        <v>146</v>
      </c>
      <c r="D33" s="47" t="s">
        <v>83</v>
      </c>
      <c r="E33" s="73"/>
      <c r="F33" s="47" t="s">
        <v>84</v>
      </c>
      <c r="G33" s="71" t="s">
        <v>85</v>
      </c>
      <c r="H33" s="73">
        <v>1</v>
      </c>
      <c r="I33" s="73">
        <v>1</v>
      </c>
      <c r="J33" s="74"/>
      <c r="K33" s="73">
        <v>3</v>
      </c>
      <c r="L33" s="73" t="s">
        <v>4</v>
      </c>
      <c r="M33" s="73" t="s">
        <v>1</v>
      </c>
      <c r="N33" s="85"/>
    </row>
    <row r="34" spans="1:14" ht="15.6" customHeight="1" x14ac:dyDescent="0.25">
      <c r="A34" s="32">
        <v>3</v>
      </c>
      <c r="B34" s="72" t="s">
        <v>50</v>
      </c>
      <c r="C34" s="50" t="s">
        <v>51</v>
      </c>
      <c r="D34" s="47" t="s">
        <v>145</v>
      </c>
      <c r="E34" s="73"/>
      <c r="F34" s="47" t="s">
        <v>52</v>
      </c>
      <c r="G34" s="73" t="s">
        <v>32</v>
      </c>
      <c r="H34" s="73">
        <v>2</v>
      </c>
      <c r="I34" s="73">
        <v>0</v>
      </c>
      <c r="J34" s="74"/>
      <c r="K34" s="73">
        <v>3</v>
      </c>
      <c r="L34" s="73" t="s">
        <v>0</v>
      </c>
      <c r="M34" s="73" t="s">
        <v>1</v>
      </c>
      <c r="N34" s="80"/>
    </row>
    <row r="35" spans="1:14" x14ac:dyDescent="0.25">
      <c r="A35" s="32">
        <v>3</v>
      </c>
      <c r="B35" s="72" t="s">
        <v>86</v>
      </c>
      <c r="C35" s="50" t="s">
        <v>87</v>
      </c>
      <c r="D35" s="47" t="s">
        <v>88</v>
      </c>
      <c r="E35" s="79" t="s">
        <v>89</v>
      </c>
      <c r="F35" s="47" t="s">
        <v>77</v>
      </c>
      <c r="G35" s="73" t="s">
        <v>32</v>
      </c>
      <c r="H35" s="73">
        <v>3</v>
      </c>
      <c r="I35" s="73">
        <v>1</v>
      </c>
      <c r="J35" s="71"/>
      <c r="K35" s="73">
        <v>4</v>
      </c>
      <c r="L35" s="73" t="s">
        <v>4</v>
      </c>
      <c r="M35" s="71" t="s">
        <v>1</v>
      </c>
      <c r="N35" s="80" t="s">
        <v>90</v>
      </c>
    </row>
    <row r="36" spans="1:14" ht="15.6" customHeight="1" x14ac:dyDescent="0.25">
      <c r="A36" s="32">
        <v>3</v>
      </c>
      <c r="B36" s="98" t="s">
        <v>91</v>
      </c>
      <c r="C36" s="50" t="s">
        <v>92</v>
      </c>
      <c r="D36" s="50" t="s">
        <v>93</v>
      </c>
      <c r="E36" s="89" t="s">
        <v>53</v>
      </c>
      <c r="F36" s="50" t="s">
        <v>94</v>
      </c>
      <c r="G36" s="46" t="s">
        <v>32</v>
      </c>
      <c r="H36" s="46">
        <v>2</v>
      </c>
      <c r="I36" s="46">
        <v>3</v>
      </c>
      <c r="J36" s="81"/>
      <c r="K36" s="46">
        <v>5</v>
      </c>
      <c r="L36" s="46" t="s">
        <v>0</v>
      </c>
      <c r="M36" s="46" t="s">
        <v>1</v>
      </c>
      <c r="N36" s="80" t="s">
        <v>95</v>
      </c>
    </row>
    <row r="37" spans="1:14" ht="15.6" customHeight="1" x14ac:dyDescent="0.25">
      <c r="A37" s="32">
        <v>3</v>
      </c>
      <c r="B37" s="72" t="s">
        <v>96</v>
      </c>
      <c r="C37" s="50" t="s">
        <v>97</v>
      </c>
      <c r="D37" s="47" t="s">
        <v>98</v>
      </c>
      <c r="E37" s="74"/>
      <c r="F37" s="47" t="s">
        <v>39</v>
      </c>
      <c r="G37" s="73" t="s">
        <v>32</v>
      </c>
      <c r="H37" s="73">
        <v>2</v>
      </c>
      <c r="I37" s="73">
        <v>0</v>
      </c>
      <c r="J37" s="74"/>
      <c r="K37" s="73">
        <v>3</v>
      </c>
      <c r="L37" s="73" t="s">
        <v>0</v>
      </c>
      <c r="M37" s="73" t="s">
        <v>1</v>
      </c>
      <c r="N37" s="85"/>
    </row>
    <row r="38" spans="1:14" ht="15.6" customHeight="1" x14ac:dyDescent="0.25">
      <c r="A38" s="32">
        <v>3</v>
      </c>
      <c r="B38" s="137" t="s">
        <v>40</v>
      </c>
      <c r="C38" s="50" t="s">
        <v>41</v>
      </c>
      <c r="D38" s="67" t="s">
        <v>42</v>
      </c>
      <c r="E38" s="73"/>
      <c r="F38" s="47" t="s">
        <v>43</v>
      </c>
      <c r="G38" s="73" t="s">
        <v>32</v>
      </c>
      <c r="H38" s="73">
        <v>1</v>
      </c>
      <c r="I38" s="73">
        <v>1</v>
      </c>
      <c r="J38" s="47"/>
      <c r="K38" s="73">
        <v>3</v>
      </c>
      <c r="L38" s="73" t="s">
        <v>4</v>
      </c>
      <c r="M38" s="73" t="s">
        <v>1</v>
      </c>
      <c r="N38" s="80" t="s">
        <v>44</v>
      </c>
    </row>
    <row r="39" spans="1:14" ht="15.6" customHeight="1" x14ac:dyDescent="0.25">
      <c r="A39" s="32">
        <v>3</v>
      </c>
      <c r="B39" s="72" t="s">
        <v>173</v>
      </c>
      <c r="C39" s="50" t="s">
        <v>174</v>
      </c>
      <c r="D39" s="67" t="s">
        <v>175</v>
      </c>
      <c r="E39" s="73" t="s">
        <v>169</v>
      </c>
      <c r="F39" s="47" t="s">
        <v>124</v>
      </c>
      <c r="G39" s="46" t="s">
        <v>280</v>
      </c>
      <c r="H39" s="71">
        <v>0</v>
      </c>
      <c r="I39" s="71">
        <v>2</v>
      </c>
      <c r="J39" s="71"/>
      <c r="K39" s="73">
        <v>2</v>
      </c>
      <c r="L39" s="73" t="s">
        <v>4</v>
      </c>
      <c r="M39" s="71" t="s">
        <v>1</v>
      </c>
      <c r="N39" s="80" t="s">
        <v>176</v>
      </c>
    </row>
    <row r="40" spans="1:14" ht="15.6" customHeight="1" x14ac:dyDescent="0.25">
      <c r="A40" s="32">
        <v>3</v>
      </c>
      <c r="B40" s="50" t="s">
        <v>177</v>
      </c>
      <c r="C40" s="50" t="s">
        <v>178</v>
      </c>
      <c r="D40" s="48" t="s">
        <v>179</v>
      </c>
      <c r="E40" s="46" t="s">
        <v>69</v>
      </c>
      <c r="F40" s="50" t="s">
        <v>77</v>
      </c>
      <c r="G40" s="46" t="s">
        <v>32</v>
      </c>
      <c r="H40" s="58">
        <v>2</v>
      </c>
      <c r="I40" s="58">
        <v>1</v>
      </c>
      <c r="J40" s="60"/>
      <c r="K40" s="46">
        <v>3</v>
      </c>
      <c r="L40" s="46" t="s">
        <v>4</v>
      </c>
      <c r="M40" s="58" t="s">
        <v>1</v>
      </c>
      <c r="N40" s="80"/>
    </row>
    <row r="41" spans="1:14" ht="15.6" customHeight="1" x14ac:dyDescent="0.25">
      <c r="A41" s="32">
        <v>3</v>
      </c>
      <c r="B41" s="58"/>
      <c r="C41" s="50" t="s">
        <v>144</v>
      </c>
      <c r="D41" s="51" t="s">
        <v>278</v>
      </c>
      <c r="E41" s="46"/>
      <c r="F41" s="50"/>
      <c r="G41" s="49"/>
      <c r="H41" s="71">
        <v>0</v>
      </c>
      <c r="I41" s="71">
        <v>0</v>
      </c>
      <c r="J41" s="71">
        <v>100</v>
      </c>
      <c r="K41" s="73">
        <v>2</v>
      </c>
      <c r="L41" s="73" t="s">
        <v>4</v>
      </c>
      <c r="M41" s="71" t="s">
        <v>2</v>
      </c>
      <c r="N41" s="90" t="s">
        <v>180</v>
      </c>
    </row>
    <row r="42" spans="1:14" ht="15.6" customHeight="1" x14ac:dyDescent="0.25">
      <c r="A42" s="125"/>
      <c r="B42" s="121"/>
      <c r="C42" s="35"/>
      <c r="D42" s="35"/>
      <c r="E42" s="35"/>
      <c r="F42" s="35"/>
      <c r="G42" s="35"/>
      <c r="H42" s="36">
        <f>SUM(H32:H41)</f>
        <v>15</v>
      </c>
      <c r="I42" s="36">
        <f t="shared" ref="I42:K42" si="2">SUM(I32:I41)</f>
        <v>10</v>
      </c>
      <c r="J42" s="36">
        <f t="shared" si="2"/>
        <v>100</v>
      </c>
      <c r="K42" s="36">
        <f t="shared" si="2"/>
        <v>32</v>
      </c>
      <c r="L42" s="38"/>
      <c r="M42" s="38"/>
      <c r="N42" s="35"/>
    </row>
    <row r="43" spans="1:14" ht="24" x14ac:dyDescent="0.25">
      <c r="A43" s="125"/>
      <c r="B43" s="121"/>
      <c r="C43" s="35"/>
      <c r="D43" s="35"/>
      <c r="E43" s="35"/>
      <c r="F43" s="35"/>
      <c r="G43" s="131" t="s">
        <v>5</v>
      </c>
      <c r="H43" s="148">
        <f>SUM(H42:I42)*14</f>
        <v>350</v>
      </c>
      <c r="I43" s="149"/>
      <c r="J43" s="39">
        <f>SUM(J42)</f>
        <v>100</v>
      </c>
      <c r="K43" s="36"/>
      <c r="L43" s="38"/>
      <c r="M43" s="38"/>
      <c r="N43" s="35"/>
    </row>
    <row r="44" spans="1:14" x14ac:dyDescent="0.25">
      <c r="A44" s="126">
        <v>4</v>
      </c>
      <c r="B44" s="68" t="s">
        <v>99</v>
      </c>
      <c r="C44" s="53" t="s">
        <v>100</v>
      </c>
      <c r="D44" s="53" t="s">
        <v>101</v>
      </c>
      <c r="E44" s="52" t="s">
        <v>86</v>
      </c>
      <c r="F44" s="53" t="s">
        <v>77</v>
      </c>
      <c r="G44" s="52" t="s">
        <v>32</v>
      </c>
      <c r="H44" s="52">
        <v>2</v>
      </c>
      <c r="I44" s="52">
        <v>2</v>
      </c>
      <c r="J44" s="64"/>
      <c r="K44" s="52">
        <v>5</v>
      </c>
      <c r="L44" s="52" t="s">
        <v>0</v>
      </c>
      <c r="M44" s="64" t="s">
        <v>1</v>
      </c>
      <c r="N44" s="91" t="s">
        <v>102</v>
      </c>
    </row>
    <row r="45" spans="1:14" ht="15.6" customHeight="1" x14ac:dyDescent="0.25">
      <c r="A45" s="126">
        <v>4</v>
      </c>
      <c r="B45" s="68" t="s">
        <v>103</v>
      </c>
      <c r="C45" s="53" t="s">
        <v>104</v>
      </c>
      <c r="D45" s="53" t="s">
        <v>105</v>
      </c>
      <c r="E45" s="64" t="s">
        <v>82</v>
      </c>
      <c r="F45" s="53" t="s">
        <v>106</v>
      </c>
      <c r="G45" s="64" t="s">
        <v>85</v>
      </c>
      <c r="H45" s="52">
        <v>1</v>
      </c>
      <c r="I45" s="52">
        <v>1</v>
      </c>
      <c r="J45" s="65"/>
      <c r="K45" s="52">
        <v>3</v>
      </c>
      <c r="L45" s="52" t="s">
        <v>0</v>
      </c>
      <c r="M45" s="52" t="s">
        <v>1</v>
      </c>
      <c r="N45" s="88"/>
    </row>
    <row r="46" spans="1:14" ht="15.6" customHeight="1" x14ac:dyDescent="0.25">
      <c r="A46" s="126">
        <v>4</v>
      </c>
      <c r="B46" s="68" t="s">
        <v>181</v>
      </c>
      <c r="C46" s="53" t="s">
        <v>182</v>
      </c>
      <c r="D46" s="54" t="s">
        <v>183</v>
      </c>
      <c r="E46" s="64" t="s">
        <v>173</v>
      </c>
      <c r="F46" s="53" t="s">
        <v>124</v>
      </c>
      <c r="G46" s="52" t="s">
        <v>280</v>
      </c>
      <c r="H46" s="64">
        <v>0</v>
      </c>
      <c r="I46" s="64">
        <v>2</v>
      </c>
      <c r="J46" s="66"/>
      <c r="K46" s="52">
        <v>2</v>
      </c>
      <c r="L46" s="52" t="s">
        <v>4</v>
      </c>
      <c r="M46" s="64" t="s">
        <v>1</v>
      </c>
      <c r="N46" s="91" t="s">
        <v>184</v>
      </c>
    </row>
    <row r="47" spans="1:14" ht="15.6" customHeight="1" x14ac:dyDescent="0.25">
      <c r="A47" s="126">
        <v>4</v>
      </c>
      <c r="B47" s="68" t="s">
        <v>185</v>
      </c>
      <c r="C47" s="53" t="s">
        <v>186</v>
      </c>
      <c r="D47" s="53" t="s">
        <v>187</v>
      </c>
      <c r="E47" s="92"/>
      <c r="F47" s="53" t="s">
        <v>188</v>
      </c>
      <c r="G47" s="52" t="s">
        <v>32</v>
      </c>
      <c r="H47" s="64">
        <v>3</v>
      </c>
      <c r="I47" s="64">
        <v>1</v>
      </c>
      <c r="J47" s="64"/>
      <c r="K47" s="52">
        <v>3</v>
      </c>
      <c r="L47" s="52" t="s">
        <v>0</v>
      </c>
      <c r="M47" s="52" t="s">
        <v>1</v>
      </c>
      <c r="N47" s="91" t="s">
        <v>189</v>
      </c>
    </row>
    <row r="48" spans="1:14" ht="15.6" customHeight="1" x14ac:dyDescent="0.25">
      <c r="A48" s="126">
        <v>4</v>
      </c>
      <c r="B48" s="68" t="s">
        <v>190</v>
      </c>
      <c r="C48" s="53" t="s">
        <v>191</v>
      </c>
      <c r="D48" s="54" t="s">
        <v>192</v>
      </c>
      <c r="E48" s="92"/>
      <c r="F48" s="53" t="s">
        <v>193</v>
      </c>
      <c r="G48" s="52" t="s">
        <v>32</v>
      </c>
      <c r="H48" s="64">
        <v>3</v>
      </c>
      <c r="I48" s="64">
        <v>1</v>
      </c>
      <c r="J48" s="64"/>
      <c r="K48" s="52">
        <v>3</v>
      </c>
      <c r="L48" s="52" t="s">
        <v>0</v>
      </c>
      <c r="M48" s="52" t="s">
        <v>1</v>
      </c>
      <c r="N48" s="91" t="s">
        <v>194</v>
      </c>
    </row>
    <row r="49" spans="1:14" ht="15.6" customHeight="1" x14ac:dyDescent="0.25">
      <c r="A49" s="126">
        <v>4</v>
      </c>
      <c r="B49" s="53" t="s">
        <v>195</v>
      </c>
      <c r="C49" s="53" t="s">
        <v>196</v>
      </c>
      <c r="D49" s="54" t="s">
        <v>197</v>
      </c>
      <c r="E49" s="64" t="s">
        <v>177</v>
      </c>
      <c r="F49" s="53" t="s">
        <v>77</v>
      </c>
      <c r="G49" s="52" t="s">
        <v>32</v>
      </c>
      <c r="H49" s="64">
        <v>2</v>
      </c>
      <c r="I49" s="64">
        <v>1</v>
      </c>
      <c r="J49" s="66"/>
      <c r="K49" s="52">
        <v>3</v>
      </c>
      <c r="L49" s="52" t="s">
        <v>0</v>
      </c>
      <c r="M49" s="64" t="s">
        <v>1</v>
      </c>
      <c r="N49" s="91" t="s">
        <v>292</v>
      </c>
    </row>
    <row r="50" spans="1:14" ht="24" customHeight="1" x14ac:dyDescent="0.25">
      <c r="A50" s="126">
        <v>4</v>
      </c>
      <c r="B50" s="64"/>
      <c r="C50" s="70" t="s">
        <v>22</v>
      </c>
      <c r="D50" s="68"/>
      <c r="E50" s="52"/>
      <c r="F50" s="53"/>
      <c r="G50" s="52"/>
      <c r="H50" s="64">
        <v>0</v>
      </c>
      <c r="I50" s="64">
        <v>1</v>
      </c>
      <c r="J50" s="69"/>
      <c r="K50" s="52">
        <v>2</v>
      </c>
      <c r="L50" s="52"/>
      <c r="M50" s="64" t="s">
        <v>3</v>
      </c>
      <c r="N50" s="91"/>
    </row>
    <row r="51" spans="1:14" ht="15.6" customHeight="1" x14ac:dyDescent="0.25">
      <c r="A51" s="126">
        <v>4</v>
      </c>
      <c r="B51" s="52"/>
      <c r="C51" s="53" t="s">
        <v>144</v>
      </c>
      <c r="D51" s="56" t="s">
        <v>278</v>
      </c>
      <c r="E51" s="52"/>
      <c r="F51" s="56"/>
      <c r="G51" s="55"/>
      <c r="H51" s="64">
        <v>3</v>
      </c>
      <c r="I51" s="64">
        <v>3</v>
      </c>
      <c r="J51" s="64"/>
      <c r="K51" s="52">
        <v>4</v>
      </c>
      <c r="L51" s="52" t="s">
        <v>4</v>
      </c>
      <c r="M51" s="64" t="s">
        <v>2</v>
      </c>
      <c r="N51" s="91" t="s">
        <v>198</v>
      </c>
    </row>
    <row r="52" spans="1:14" ht="15.6" customHeight="1" x14ac:dyDescent="0.25">
      <c r="A52" s="126">
        <v>4</v>
      </c>
      <c r="B52" s="52"/>
      <c r="C52" s="53" t="s">
        <v>144</v>
      </c>
      <c r="D52" s="56" t="s">
        <v>278</v>
      </c>
      <c r="E52" s="52"/>
      <c r="F52" s="56"/>
      <c r="G52" s="55"/>
      <c r="H52" s="64">
        <v>0</v>
      </c>
      <c r="I52" s="64">
        <v>0</v>
      </c>
      <c r="J52" s="64">
        <v>80</v>
      </c>
      <c r="K52" s="52">
        <v>2</v>
      </c>
      <c r="L52" s="52" t="s">
        <v>4</v>
      </c>
      <c r="M52" s="52" t="s">
        <v>2</v>
      </c>
      <c r="N52" s="91" t="s">
        <v>199</v>
      </c>
    </row>
    <row r="53" spans="1:14" ht="15.6" customHeight="1" x14ac:dyDescent="0.25">
      <c r="A53" s="126">
        <v>4</v>
      </c>
      <c r="B53" s="52"/>
      <c r="C53" s="53" t="s">
        <v>144</v>
      </c>
      <c r="D53" s="56" t="s">
        <v>278</v>
      </c>
      <c r="E53" s="52"/>
      <c r="F53" s="56"/>
      <c r="G53" s="55"/>
      <c r="H53" s="64">
        <v>0</v>
      </c>
      <c r="I53" s="64">
        <v>4</v>
      </c>
      <c r="J53" s="64"/>
      <c r="K53" s="52">
        <v>2</v>
      </c>
      <c r="L53" s="52" t="s">
        <v>4</v>
      </c>
      <c r="M53" s="52" t="s">
        <v>2</v>
      </c>
      <c r="N53" s="91" t="s">
        <v>200</v>
      </c>
    </row>
    <row r="54" spans="1:14" ht="15.6" customHeight="1" x14ac:dyDescent="0.25">
      <c r="A54" s="125"/>
      <c r="B54" s="121"/>
      <c r="C54" s="35"/>
      <c r="D54" s="35"/>
      <c r="E54" s="35"/>
      <c r="F54" s="35"/>
      <c r="G54" s="35"/>
      <c r="H54" s="36">
        <f>SUM(H44:H53)</f>
        <v>14</v>
      </c>
      <c r="I54" s="36">
        <f>SUM(I44:I53)</f>
        <v>16</v>
      </c>
      <c r="J54" s="36">
        <f>SUM(J44:J53)</f>
        <v>80</v>
      </c>
      <c r="K54" s="36">
        <f>SUM(K44:K53)</f>
        <v>29</v>
      </c>
      <c r="L54" s="38"/>
      <c r="M54" s="38"/>
      <c r="N54" s="35"/>
    </row>
    <row r="55" spans="1:14" ht="24" x14ac:dyDescent="0.25">
      <c r="A55" s="125"/>
      <c r="B55" s="121"/>
      <c r="C55" s="35"/>
      <c r="D55" s="35"/>
      <c r="E55" s="35"/>
      <c r="F55" s="35"/>
      <c r="G55" s="131" t="s">
        <v>5</v>
      </c>
      <c r="H55" s="148">
        <f>SUM(H54:I54)*14</f>
        <v>420</v>
      </c>
      <c r="I55" s="149"/>
      <c r="J55" s="39">
        <f>SUM(J54)</f>
        <v>80</v>
      </c>
      <c r="K55" s="36"/>
      <c r="L55" s="38"/>
      <c r="M55" s="38"/>
      <c r="N55" s="35"/>
    </row>
    <row r="56" spans="1:14" ht="15.6" customHeight="1" x14ac:dyDescent="0.25">
      <c r="A56" s="32">
        <v>5</v>
      </c>
      <c r="B56" s="72" t="s">
        <v>107</v>
      </c>
      <c r="C56" s="50" t="s">
        <v>108</v>
      </c>
      <c r="D56" s="47" t="s">
        <v>109</v>
      </c>
      <c r="E56" s="58" t="s">
        <v>91</v>
      </c>
      <c r="F56" s="47" t="s">
        <v>94</v>
      </c>
      <c r="G56" s="46" t="s">
        <v>32</v>
      </c>
      <c r="H56" s="46">
        <v>2</v>
      </c>
      <c r="I56" s="46">
        <v>2</v>
      </c>
      <c r="J56" s="58"/>
      <c r="K56" s="46">
        <v>4</v>
      </c>
      <c r="L56" s="46" t="s">
        <v>0</v>
      </c>
      <c r="M56" s="73" t="s">
        <v>1</v>
      </c>
      <c r="N56" s="90"/>
    </row>
    <row r="57" spans="1:14" ht="15.6" customHeight="1" x14ac:dyDescent="0.25">
      <c r="A57" s="32">
        <v>5</v>
      </c>
      <c r="B57" s="47" t="s">
        <v>201</v>
      </c>
      <c r="C57" s="48" t="s">
        <v>202</v>
      </c>
      <c r="D57" s="93" t="s">
        <v>203</v>
      </c>
      <c r="E57" s="58"/>
      <c r="F57" s="50" t="s">
        <v>301</v>
      </c>
      <c r="G57" s="58" t="s">
        <v>85</v>
      </c>
      <c r="H57" s="46">
        <v>1</v>
      </c>
      <c r="I57" s="46">
        <v>1</v>
      </c>
      <c r="J57" s="58"/>
      <c r="K57" s="46">
        <v>3</v>
      </c>
      <c r="L57" s="46" t="s">
        <v>0</v>
      </c>
      <c r="M57" s="73" t="s">
        <v>1</v>
      </c>
      <c r="N57" s="90" t="s">
        <v>204</v>
      </c>
    </row>
    <row r="58" spans="1:14" ht="15.6" customHeight="1" x14ac:dyDescent="0.25">
      <c r="A58" s="32">
        <v>5</v>
      </c>
      <c r="B58" s="50" t="s">
        <v>205</v>
      </c>
      <c r="C58" s="50" t="s">
        <v>206</v>
      </c>
      <c r="D58" s="67" t="s">
        <v>207</v>
      </c>
      <c r="E58" s="58" t="s">
        <v>91</v>
      </c>
      <c r="F58" s="50" t="s">
        <v>94</v>
      </c>
      <c r="G58" s="46" t="s">
        <v>32</v>
      </c>
      <c r="H58" s="58">
        <v>2</v>
      </c>
      <c r="I58" s="58">
        <v>2</v>
      </c>
      <c r="J58" s="58"/>
      <c r="K58" s="58">
        <v>3</v>
      </c>
      <c r="L58" s="46" t="s">
        <v>4</v>
      </c>
      <c r="M58" s="73" t="s">
        <v>1</v>
      </c>
      <c r="N58" s="90" t="s">
        <v>208</v>
      </c>
    </row>
    <row r="59" spans="1:14" ht="24" x14ac:dyDescent="0.25">
      <c r="A59" s="32">
        <v>5</v>
      </c>
      <c r="B59" s="50" t="s">
        <v>209</v>
      </c>
      <c r="C59" s="50" t="s">
        <v>210</v>
      </c>
      <c r="D59" s="47" t="s">
        <v>211</v>
      </c>
      <c r="E59" s="46" t="s">
        <v>293</v>
      </c>
      <c r="F59" s="50" t="s">
        <v>296</v>
      </c>
      <c r="G59" s="58" t="s">
        <v>32</v>
      </c>
      <c r="H59" s="58">
        <v>2</v>
      </c>
      <c r="I59" s="58">
        <v>1</v>
      </c>
      <c r="J59" s="60"/>
      <c r="K59" s="46">
        <v>3</v>
      </c>
      <c r="L59" s="46" t="s">
        <v>4</v>
      </c>
      <c r="M59" s="71" t="s">
        <v>1</v>
      </c>
      <c r="N59" s="90"/>
    </row>
    <row r="60" spans="1:14" ht="15.6" customHeight="1" x14ac:dyDescent="0.25">
      <c r="A60" s="32">
        <v>5</v>
      </c>
      <c r="B60" s="46"/>
      <c r="C60" s="50" t="s">
        <v>144</v>
      </c>
      <c r="D60" s="51" t="s">
        <v>278</v>
      </c>
      <c r="E60" s="46"/>
      <c r="F60" s="50"/>
      <c r="G60" s="49"/>
      <c r="H60" s="58">
        <v>3</v>
      </c>
      <c r="I60" s="58">
        <v>2</v>
      </c>
      <c r="J60" s="58"/>
      <c r="K60" s="58">
        <v>4</v>
      </c>
      <c r="L60" s="46" t="s">
        <v>4</v>
      </c>
      <c r="M60" s="58" t="s">
        <v>2</v>
      </c>
      <c r="N60" s="90" t="s">
        <v>215</v>
      </c>
    </row>
    <row r="61" spans="1:14" ht="15.6" customHeight="1" x14ac:dyDescent="0.25">
      <c r="A61" s="32">
        <v>5</v>
      </c>
      <c r="B61" s="46"/>
      <c r="C61" s="50" t="s">
        <v>144</v>
      </c>
      <c r="D61" s="51" t="s">
        <v>278</v>
      </c>
      <c r="E61" s="46"/>
      <c r="F61" s="50"/>
      <c r="G61" s="49"/>
      <c r="H61" s="58">
        <v>3</v>
      </c>
      <c r="I61" s="58">
        <v>3</v>
      </c>
      <c r="J61" s="58"/>
      <c r="K61" s="46">
        <v>4</v>
      </c>
      <c r="L61" s="46" t="s">
        <v>0</v>
      </c>
      <c r="M61" s="73" t="s">
        <v>2</v>
      </c>
      <c r="N61" s="90" t="s">
        <v>212</v>
      </c>
    </row>
    <row r="62" spans="1:14" ht="15.6" customHeight="1" x14ac:dyDescent="0.25">
      <c r="A62" s="32">
        <v>5</v>
      </c>
      <c r="B62" s="46"/>
      <c r="C62" s="50" t="s">
        <v>144</v>
      </c>
      <c r="D62" s="51" t="s">
        <v>278</v>
      </c>
      <c r="E62" s="46"/>
      <c r="F62" s="50"/>
      <c r="G62" s="49"/>
      <c r="H62" s="71">
        <v>4</v>
      </c>
      <c r="I62" s="71">
        <v>1</v>
      </c>
      <c r="J62" s="71"/>
      <c r="K62" s="73">
        <v>3</v>
      </c>
      <c r="L62" s="73" t="s">
        <v>0</v>
      </c>
      <c r="M62" s="71" t="s">
        <v>2</v>
      </c>
      <c r="N62" s="90" t="s">
        <v>213</v>
      </c>
    </row>
    <row r="63" spans="1:14" ht="15.6" customHeight="1" x14ac:dyDescent="0.25">
      <c r="A63" s="32">
        <v>5</v>
      </c>
      <c r="B63" s="46"/>
      <c r="C63" s="50" t="s">
        <v>144</v>
      </c>
      <c r="D63" s="51" t="s">
        <v>278</v>
      </c>
      <c r="E63" s="46"/>
      <c r="F63" s="50"/>
      <c r="G63" s="49"/>
      <c r="H63" s="71">
        <v>0</v>
      </c>
      <c r="I63" s="71">
        <v>0</v>
      </c>
      <c r="J63" s="71">
        <v>40</v>
      </c>
      <c r="K63" s="73">
        <v>2</v>
      </c>
      <c r="L63" s="73" t="s">
        <v>4</v>
      </c>
      <c r="M63" s="71" t="s">
        <v>2</v>
      </c>
      <c r="N63" s="90" t="s">
        <v>214</v>
      </c>
    </row>
    <row r="64" spans="1:14" x14ac:dyDescent="0.25">
      <c r="A64" s="125"/>
      <c r="B64" s="121"/>
      <c r="C64" s="35"/>
      <c r="D64" s="35"/>
      <c r="E64" s="35"/>
      <c r="F64" s="35"/>
      <c r="G64" s="35"/>
      <c r="H64" s="36">
        <f>SUM(H56:H63)</f>
        <v>17</v>
      </c>
      <c r="I64" s="36">
        <f t="shared" ref="I64:K64" si="3">SUM(I56:I63)</f>
        <v>12</v>
      </c>
      <c r="J64" s="36">
        <f t="shared" si="3"/>
        <v>40</v>
      </c>
      <c r="K64" s="36">
        <f t="shared" si="3"/>
        <v>26</v>
      </c>
      <c r="L64" s="38"/>
      <c r="M64" s="38"/>
      <c r="N64" s="35"/>
    </row>
    <row r="65" spans="1:14" ht="24" x14ac:dyDescent="0.25">
      <c r="A65" s="125"/>
      <c r="B65" s="121"/>
      <c r="C65" s="35"/>
      <c r="D65" s="35"/>
      <c r="E65" s="35"/>
      <c r="F65" s="35"/>
      <c r="G65" s="131" t="s">
        <v>5</v>
      </c>
      <c r="H65" s="148">
        <f>SUM(H64:I64)*14</f>
        <v>406</v>
      </c>
      <c r="I65" s="149"/>
      <c r="J65" s="39">
        <f>SUM(J63)</f>
        <v>40</v>
      </c>
      <c r="K65" s="36"/>
      <c r="L65" s="38"/>
      <c r="M65" s="38"/>
      <c r="N65" s="35"/>
    </row>
    <row r="66" spans="1:14" ht="15.6" customHeight="1" x14ac:dyDescent="0.25">
      <c r="A66" s="126">
        <v>6</v>
      </c>
      <c r="B66" s="68" t="s">
        <v>281</v>
      </c>
      <c r="C66" s="53" t="s">
        <v>282</v>
      </c>
      <c r="D66" s="53"/>
      <c r="E66" s="52"/>
      <c r="F66" s="53" t="s">
        <v>110</v>
      </c>
      <c r="G66" s="52" t="s">
        <v>85</v>
      </c>
      <c r="H66" s="52">
        <v>2</v>
      </c>
      <c r="I66" s="52">
        <v>0</v>
      </c>
      <c r="J66" s="65"/>
      <c r="K66" s="52">
        <v>3</v>
      </c>
      <c r="L66" s="52" t="s">
        <v>0</v>
      </c>
      <c r="M66" s="52" t="s">
        <v>1</v>
      </c>
      <c r="N66" s="91" t="s">
        <v>111</v>
      </c>
    </row>
    <row r="67" spans="1:14" ht="15.6" customHeight="1" x14ac:dyDescent="0.25">
      <c r="A67" s="126">
        <v>6</v>
      </c>
      <c r="B67" s="68" t="s">
        <v>112</v>
      </c>
      <c r="C67" s="53" t="s">
        <v>113</v>
      </c>
      <c r="D67" s="53" t="s">
        <v>114</v>
      </c>
      <c r="E67" s="52" t="s">
        <v>107</v>
      </c>
      <c r="F67" s="53" t="s">
        <v>295</v>
      </c>
      <c r="G67" s="52" t="s">
        <v>32</v>
      </c>
      <c r="H67" s="52">
        <v>2</v>
      </c>
      <c r="I67" s="52">
        <v>2</v>
      </c>
      <c r="J67" s="69"/>
      <c r="K67" s="52">
        <v>5</v>
      </c>
      <c r="L67" s="52" t="s">
        <v>0</v>
      </c>
      <c r="M67" s="52" t="s">
        <v>1</v>
      </c>
      <c r="N67" s="94"/>
    </row>
    <row r="68" spans="1:14" ht="15.6" customHeight="1" x14ac:dyDescent="0.25">
      <c r="A68" s="126">
        <v>6</v>
      </c>
      <c r="B68" s="68" t="s">
        <v>216</v>
      </c>
      <c r="C68" s="68" t="s">
        <v>115</v>
      </c>
      <c r="D68" s="54" t="s">
        <v>116</v>
      </c>
      <c r="E68" s="52"/>
      <c r="F68" s="68" t="s">
        <v>217</v>
      </c>
      <c r="G68" s="64" t="s">
        <v>32</v>
      </c>
      <c r="H68" s="64">
        <v>0</v>
      </c>
      <c r="I68" s="64">
        <v>0</v>
      </c>
      <c r="J68" s="69"/>
      <c r="K68" s="64">
        <v>5</v>
      </c>
      <c r="L68" s="64" t="s">
        <v>4</v>
      </c>
      <c r="M68" s="64" t="s">
        <v>1</v>
      </c>
      <c r="N68" s="91"/>
    </row>
    <row r="69" spans="1:14" ht="24" x14ac:dyDescent="0.25">
      <c r="A69" s="126">
        <v>6</v>
      </c>
      <c r="B69" s="68" t="s">
        <v>218</v>
      </c>
      <c r="C69" s="53" t="s">
        <v>219</v>
      </c>
      <c r="D69" s="54" t="s">
        <v>220</v>
      </c>
      <c r="E69" s="52" t="s">
        <v>290</v>
      </c>
      <c r="F69" s="53" t="s">
        <v>94</v>
      </c>
      <c r="G69" s="64" t="s">
        <v>32</v>
      </c>
      <c r="H69" s="64">
        <v>3</v>
      </c>
      <c r="I69" s="64">
        <v>2</v>
      </c>
      <c r="J69" s="66"/>
      <c r="K69" s="52">
        <v>5</v>
      </c>
      <c r="L69" s="52" t="s">
        <v>0</v>
      </c>
      <c r="M69" s="64" t="s">
        <v>1</v>
      </c>
      <c r="N69" s="91" t="s">
        <v>221</v>
      </c>
    </row>
    <row r="70" spans="1:14" ht="15.6" customHeight="1" x14ac:dyDescent="0.25">
      <c r="A70" s="126">
        <v>6</v>
      </c>
      <c r="B70" s="68" t="s">
        <v>222</v>
      </c>
      <c r="C70" s="53" t="s">
        <v>223</v>
      </c>
      <c r="D70" s="53" t="s">
        <v>224</v>
      </c>
      <c r="E70" s="52" t="s">
        <v>209</v>
      </c>
      <c r="F70" s="53" t="s">
        <v>296</v>
      </c>
      <c r="G70" s="64" t="s">
        <v>32</v>
      </c>
      <c r="H70" s="64">
        <v>2</v>
      </c>
      <c r="I70" s="64">
        <v>1</v>
      </c>
      <c r="J70" s="66"/>
      <c r="K70" s="52">
        <v>3</v>
      </c>
      <c r="L70" s="52" t="s">
        <v>0</v>
      </c>
      <c r="M70" s="64" t="s">
        <v>1</v>
      </c>
      <c r="N70" s="91"/>
    </row>
    <row r="71" spans="1:14" ht="15.6" customHeight="1" x14ac:dyDescent="0.25">
      <c r="A71" s="126">
        <v>6</v>
      </c>
      <c r="B71" s="52"/>
      <c r="C71" s="53" t="s">
        <v>144</v>
      </c>
      <c r="D71" s="56" t="s">
        <v>278</v>
      </c>
      <c r="E71" s="52"/>
      <c r="F71" s="53"/>
      <c r="G71" s="55"/>
      <c r="H71" s="64">
        <v>3</v>
      </c>
      <c r="I71" s="64">
        <v>3</v>
      </c>
      <c r="J71" s="52"/>
      <c r="K71" s="52">
        <v>5</v>
      </c>
      <c r="L71" s="64" t="s">
        <v>4</v>
      </c>
      <c r="M71" s="64" t="s">
        <v>2</v>
      </c>
      <c r="N71" s="91" t="s">
        <v>225</v>
      </c>
    </row>
    <row r="72" spans="1:14" ht="15.6" customHeight="1" x14ac:dyDescent="0.25">
      <c r="A72" s="126">
        <v>6</v>
      </c>
      <c r="B72" s="52"/>
      <c r="C72" s="53" t="s">
        <v>144</v>
      </c>
      <c r="D72" s="56" t="s">
        <v>278</v>
      </c>
      <c r="E72" s="52"/>
      <c r="F72" s="53"/>
      <c r="G72" s="55"/>
      <c r="H72" s="95">
        <v>4</v>
      </c>
      <c r="I72" s="95">
        <v>1</v>
      </c>
      <c r="J72" s="96"/>
      <c r="K72" s="97">
        <v>3</v>
      </c>
      <c r="L72" s="97" t="s">
        <v>0</v>
      </c>
      <c r="M72" s="95" t="s">
        <v>2</v>
      </c>
      <c r="N72" s="91" t="s">
        <v>226</v>
      </c>
    </row>
    <row r="73" spans="1:14" ht="15.6" customHeight="1" x14ac:dyDescent="0.25">
      <c r="A73" s="126">
        <v>6</v>
      </c>
      <c r="B73" s="52"/>
      <c r="C73" s="53" t="s">
        <v>144</v>
      </c>
      <c r="D73" s="56" t="s">
        <v>278</v>
      </c>
      <c r="E73" s="52"/>
      <c r="F73" s="53"/>
      <c r="G73" s="55"/>
      <c r="H73" s="64">
        <v>0</v>
      </c>
      <c r="I73" s="64">
        <v>0</v>
      </c>
      <c r="J73" s="64">
        <v>80</v>
      </c>
      <c r="K73" s="52">
        <v>2</v>
      </c>
      <c r="L73" s="52" t="s">
        <v>4</v>
      </c>
      <c r="M73" s="64" t="s">
        <v>2</v>
      </c>
      <c r="N73" s="91" t="s">
        <v>227</v>
      </c>
    </row>
    <row r="74" spans="1:14" ht="15.6" customHeight="1" x14ac:dyDescent="0.25">
      <c r="A74" s="125"/>
      <c r="B74" s="121"/>
      <c r="C74" s="35"/>
      <c r="D74" s="35"/>
      <c r="E74" s="35"/>
      <c r="F74" s="35"/>
      <c r="G74" s="35"/>
      <c r="H74" s="36">
        <f>SUM(H66:H73)</f>
        <v>16</v>
      </c>
      <c r="I74" s="36">
        <f t="shared" ref="I74:K74" si="4">SUM(I66:I73)</f>
        <v>9</v>
      </c>
      <c r="J74" s="36">
        <f t="shared" si="4"/>
        <v>80</v>
      </c>
      <c r="K74" s="36">
        <f t="shared" si="4"/>
        <v>31</v>
      </c>
      <c r="L74" s="38"/>
      <c r="M74" s="38"/>
      <c r="N74" s="35"/>
    </row>
    <row r="75" spans="1:14" ht="24" x14ac:dyDescent="0.25">
      <c r="A75" s="127"/>
      <c r="B75" s="122"/>
      <c r="C75" s="40"/>
      <c r="D75" s="40"/>
      <c r="E75" s="40"/>
      <c r="F75" s="40"/>
      <c r="G75" s="131" t="s">
        <v>5</v>
      </c>
      <c r="H75" s="148">
        <f>SUM(H74:I74)*14</f>
        <v>350</v>
      </c>
      <c r="I75" s="149"/>
      <c r="J75" s="39">
        <f>SUM(J74)</f>
        <v>80</v>
      </c>
      <c r="K75" s="41"/>
      <c r="L75" s="42"/>
      <c r="M75" s="42"/>
      <c r="N75" s="40"/>
    </row>
    <row r="76" spans="1:14" ht="15.6" customHeight="1" x14ac:dyDescent="0.25">
      <c r="A76" s="130" t="s">
        <v>235</v>
      </c>
      <c r="B76" s="123"/>
      <c r="C76" s="43"/>
      <c r="D76" s="31"/>
      <c r="E76" s="31"/>
      <c r="F76" s="31"/>
      <c r="G76" s="31"/>
      <c r="H76" s="32"/>
      <c r="I76" s="32"/>
      <c r="J76" s="32"/>
      <c r="K76" s="33"/>
      <c r="L76" s="34"/>
      <c r="M76" s="34"/>
      <c r="N76" s="144"/>
    </row>
    <row r="77" spans="1:14" ht="30" customHeight="1" x14ac:dyDescent="0.25">
      <c r="A77" s="32">
        <v>3</v>
      </c>
      <c r="B77" s="72" t="s">
        <v>236</v>
      </c>
      <c r="C77" s="50" t="s">
        <v>237</v>
      </c>
      <c r="D77" s="67" t="s">
        <v>238</v>
      </c>
      <c r="E77" s="73" t="s">
        <v>294</v>
      </c>
      <c r="F77" s="47" t="s">
        <v>217</v>
      </c>
      <c r="G77" s="73" t="s">
        <v>32</v>
      </c>
      <c r="H77" s="71">
        <v>0</v>
      </c>
      <c r="I77" s="71">
        <v>0</v>
      </c>
      <c r="J77" s="71">
        <v>100</v>
      </c>
      <c r="K77" s="73">
        <v>2</v>
      </c>
      <c r="L77" s="73" t="s">
        <v>4</v>
      </c>
      <c r="M77" s="71" t="s">
        <v>2</v>
      </c>
      <c r="N77" s="90" t="s">
        <v>180</v>
      </c>
    </row>
    <row r="78" spans="1:14" ht="15.6" customHeight="1" x14ac:dyDescent="0.25">
      <c r="A78" s="126">
        <v>4</v>
      </c>
      <c r="B78" s="68" t="s">
        <v>239</v>
      </c>
      <c r="C78" s="53" t="s">
        <v>240</v>
      </c>
      <c r="D78" s="99" t="s">
        <v>241</v>
      </c>
      <c r="E78" s="52"/>
      <c r="F78" s="53" t="s">
        <v>296</v>
      </c>
      <c r="G78" s="52" t="s">
        <v>32</v>
      </c>
      <c r="H78" s="64">
        <v>3</v>
      </c>
      <c r="I78" s="64">
        <v>3</v>
      </c>
      <c r="J78" s="64"/>
      <c r="K78" s="52">
        <v>4</v>
      </c>
      <c r="L78" s="52" t="s">
        <v>4</v>
      </c>
      <c r="M78" s="64" t="s">
        <v>2</v>
      </c>
      <c r="N78" s="91" t="s">
        <v>198</v>
      </c>
    </row>
    <row r="79" spans="1:14" ht="15.6" customHeight="1" x14ac:dyDescent="0.25">
      <c r="A79" s="126">
        <v>4</v>
      </c>
      <c r="B79" s="68" t="s">
        <v>242</v>
      </c>
      <c r="C79" s="53" t="s">
        <v>243</v>
      </c>
      <c r="D79" s="53" t="s">
        <v>244</v>
      </c>
      <c r="E79" s="64" t="s">
        <v>236</v>
      </c>
      <c r="F79" s="53" t="s">
        <v>217</v>
      </c>
      <c r="G79" s="52" t="s">
        <v>32</v>
      </c>
      <c r="H79" s="64">
        <v>0</v>
      </c>
      <c r="I79" s="64">
        <v>0</v>
      </c>
      <c r="J79" s="64">
        <v>80</v>
      </c>
      <c r="K79" s="52">
        <v>2</v>
      </c>
      <c r="L79" s="52" t="s">
        <v>4</v>
      </c>
      <c r="M79" s="52" t="s">
        <v>2</v>
      </c>
      <c r="N79" s="91" t="s">
        <v>199</v>
      </c>
    </row>
    <row r="80" spans="1:14" ht="15.6" customHeight="1" x14ac:dyDescent="0.25">
      <c r="A80" s="126">
        <v>4</v>
      </c>
      <c r="B80" s="53" t="s">
        <v>245</v>
      </c>
      <c r="C80" s="53" t="s">
        <v>246</v>
      </c>
      <c r="D80" s="53" t="s">
        <v>247</v>
      </c>
      <c r="E80" s="53"/>
      <c r="F80" s="53" t="s">
        <v>217</v>
      </c>
      <c r="G80" s="52" t="s">
        <v>32</v>
      </c>
      <c r="H80" s="64">
        <v>0</v>
      </c>
      <c r="I80" s="64">
        <v>4</v>
      </c>
      <c r="J80" s="64"/>
      <c r="K80" s="52">
        <v>2</v>
      </c>
      <c r="L80" s="52" t="s">
        <v>4</v>
      </c>
      <c r="M80" s="52" t="s">
        <v>2</v>
      </c>
      <c r="N80" s="91" t="s">
        <v>200</v>
      </c>
    </row>
    <row r="81" spans="1:14" ht="24" x14ac:dyDescent="0.25">
      <c r="A81" s="32">
        <v>5</v>
      </c>
      <c r="B81" s="98" t="s">
        <v>248</v>
      </c>
      <c r="C81" s="50" t="s">
        <v>249</v>
      </c>
      <c r="D81" s="48" t="s">
        <v>250</v>
      </c>
      <c r="E81" s="46" t="s">
        <v>251</v>
      </c>
      <c r="F81" s="50" t="s">
        <v>217</v>
      </c>
      <c r="G81" s="46" t="s">
        <v>32</v>
      </c>
      <c r="H81" s="58">
        <v>3</v>
      </c>
      <c r="I81" s="58">
        <v>2</v>
      </c>
      <c r="J81" s="58"/>
      <c r="K81" s="58">
        <v>4</v>
      </c>
      <c r="L81" s="46" t="s">
        <v>4</v>
      </c>
      <c r="M81" s="58" t="s">
        <v>2</v>
      </c>
      <c r="N81" s="145" t="s">
        <v>291</v>
      </c>
    </row>
    <row r="82" spans="1:14" ht="15.6" customHeight="1" x14ac:dyDescent="0.25">
      <c r="A82" s="32">
        <v>5</v>
      </c>
      <c r="B82" s="47" t="s">
        <v>252</v>
      </c>
      <c r="C82" s="50" t="s">
        <v>253</v>
      </c>
      <c r="D82" s="67" t="s">
        <v>254</v>
      </c>
      <c r="E82" s="58" t="s">
        <v>239</v>
      </c>
      <c r="F82" s="50" t="s">
        <v>296</v>
      </c>
      <c r="G82" s="46" t="s">
        <v>32</v>
      </c>
      <c r="H82" s="58">
        <v>3</v>
      </c>
      <c r="I82" s="58">
        <v>3</v>
      </c>
      <c r="J82" s="58"/>
      <c r="K82" s="46">
        <v>4</v>
      </c>
      <c r="L82" s="46" t="s">
        <v>0</v>
      </c>
      <c r="M82" s="73" t="s">
        <v>2</v>
      </c>
      <c r="N82" s="90" t="s">
        <v>212</v>
      </c>
    </row>
    <row r="83" spans="1:14" ht="15.6" customHeight="1" x14ac:dyDescent="0.25">
      <c r="A83" s="32">
        <v>5</v>
      </c>
      <c r="B83" s="72" t="s">
        <v>255</v>
      </c>
      <c r="C83" s="50" t="s">
        <v>256</v>
      </c>
      <c r="D83" s="67" t="s">
        <v>257</v>
      </c>
      <c r="E83" s="79" t="s">
        <v>69</v>
      </c>
      <c r="F83" s="47" t="s">
        <v>299</v>
      </c>
      <c r="G83" s="73" t="s">
        <v>300</v>
      </c>
      <c r="H83" s="71">
        <v>4</v>
      </c>
      <c r="I83" s="71">
        <v>1</v>
      </c>
      <c r="J83" s="71"/>
      <c r="K83" s="73">
        <v>3</v>
      </c>
      <c r="L83" s="73" t="s">
        <v>0</v>
      </c>
      <c r="M83" s="71" t="s">
        <v>2</v>
      </c>
      <c r="N83" s="90" t="s">
        <v>213</v>
      </c>
    </row>
    <row r="84" spans="1:14" ht="15.6" customHeight="1" x14ac:dyDescent="0.25">
      <c r="A84" s="32">
        <v>5</v>
      </c>
      <c r="B84" s="47" t="s">
        <v>258</v>
      </c>
      <c r="C84" s="50" t="s">
        <v>259</v>
      </c>
      <c r="D84" s="67" t="s">
        <v>260</v>
      </c>
      <c r="E84" s="71" t="s">
        <v>242</v>
      </c>
      <c r="F84" s="47" t="s">
        <v>217</v>
      </c>
      <c r="G84" s="71" t="s">
        <v>32</v>
      </c>
      <c r="H84" s="71">
        <v>0</v>
      </c>
      <c r="I84" s="71">
        <v>0</v>
      </c>
      <c r="J84" s="71">
        <v>40</v>
      </c>
      <c r="K84" s="73">
        <v>2</v>
      </c>
      <c r="L84" s="73" t="s">
        <v>4</v>
      </c>
      <c r="M84" s="71" t="s">
        <v>2</v>
      </c>
      <c r="N84" s="90" t="s">
        <v>214</v>
      </c>
    </row>
    <row r="85" spans="1:14" ht="24" x14ac:dyDescent="0.25">
      <c r="A85" s="126">
        <v>6</v>
      </c>
      <c r="B85" s="100" t="s">
        <v>261</v>
      </c>
      <c r="C85" s="100" t="s">
        <v>262</v>
      </c>
      <c r="D85" s="100" t="s">
        <v>263</v>
      </c>
      <c r="E85" s="97" t="s">
        <v>288</v>
      </c>
      <c r="F85" s="53" t="s">
        <v>217</v>
      </c>
      <c r="G85" s="64" t="s">
        <v>32</v>
      </c>
      <c r="H85" s="64">
        <v>3</v>
      </c>
      <c r="I85" s="64">
        <v>3</v>
      </c>
      <c r="J85" s="52"/>
      <c r="K85" s="52">
        <v>5</v>
      </c>
      <c r="L85" s="64" t="s">
        <v>4</v>
      </c>
      <c r="M85" s="64" t="s">
        <v>2</v>
      </c>
      <c r="N85" s="88" t="s">
        <v>289</v>
      </c>
    </row>
    <row r="86" spans="1:14" ht="36" x14ac:dyDescent="0.25">
      <c r="A86" s="126">
        <v>6</v>
      </c>
      <c r="B86" s="140" t="s">
        <v>264</v>
      </c>
      <c r="C86" s="53" t="s">
        <v>265</v>
      </c>
      <c r="D86" s="100" t="s">
        <v>266</v>
      </c>
      <c r="E86" s="97" t="s">
        <v>287</v>
      </c>
      <c r="F86" s="100" t="s">
        <v>217</v>
      </c>
      <c r="G86" s="95" t="s">
        <v>32</v>
      </c>
      <c r="H86" s="95">
        <v>4</v>
      </c>
      <c r="I86" s="95">
        <v>1</v>
      </c>
      <c r="J86" s="96"/>
      <c r="K86" s="97">
        <v>3</v>
      </c>
      <c r="L86" s="97" t="s">
        <v>0</v>
      </c>
      <c r="M86" s="95" t="s">
        <v>2</v>
      </c>
      <c r="N86" s="91" t="s">
        <v>226</v>
      </c>
    </row>
    <row r="87" spans="1:14" x14ac:dyDescent="0.25">
      <c r="A87" s="126">
        <v>6</v>
      </c>
      <c r="B87" s="68" t="s">
        <v>267</v>
      </c>
      <c r="C87" s="53" t="s">
        <v>268</v>
      </c>
      <c r="D87" s="54" t="s">
        <v>269</v>
      </c>
      <c r="E87" s="52" t="s">
        <v>285</v>
      </c>
      <c r="F87" s="53" t="s">
        <v>217</v>
      </c>
      <c r="G87" s="64" t="s">
        <v>32</v>
      </c>
      <c r="H87" s="64">
        <v>0</v>
      </c>
      <c r="I87" s="64">
        <v>0</v>
      </c>
      <c r="J87" s="64">
        <v>80</v>
      </c>
      <c r="K87" s="52">
        <v>2</v>
      </c>
      <c r="L87" s="52" t="s">
        <v>4</v>
      </c>
      <c r="M87" s="64" t="s">
        <v>2</v>
      </c>
      <c r="N87" s="91" t="s">
        <v>227</v>
      </c>
    </row>
    <row r="88" spans="1:14" ht="15.6" customHeight="1" x14ac:dyDescent="0.25">
      <c r="A88" s="128">
        <v>7</v>
      </c>
      <c r="B88" s="72" t="s">
        <v>270</v>
      </c>
      <c r="C88" s="50" t="s">
        <v>271</v>
      </c>
      <c r="D88" s="67" t="s">
        <v>272</v>
      </c>
      <c r="E88" s="71" t="s">
        <v>267</v>
      </c>
      <c r="F88" s="47" t="s">
        <v>217</v>
      </c>
      <c r="G88" s="71" t="s">
        <v>32</v>
      </c>
      <c r="H88" s="71">
        <v>0</v>
      </c>
      <c r="I88" s="71">
        <v>0</v>
      </c>
      <c r="J88" s="71">
        <v>100</v>
      </c>
      <c r="K88" s="73">
        <v>2</v>
      </c>
      <c r="L88" s="73" t="s">
        <v>4</v>
      </c>
      <c r="M88" s="71" t="s">
        <v>2</v>
      </c>
      <c r="N88" s="80" t="s">
        <v>233</v>
      </c>
    </row>
    <row r="89" spans="1:14" s="19" customFormat="1" ht="15.6" customHeight="1" x14ac:dyDescent="0.25">
      <c r="A89" s="128">
        <v>7</v>
      </c>
      <c r="B89" s="72" t="s">
        <v>273</v>
      </c>
      <c r="C89" s="47" t="s">
        <v>274</v>
      </c>
      <c r="D89" s="67" t="s">
        <v>275</v>
      </c>
      <c r="E89" s="71" t="s">
        <v>190</v>
      </c>
      <c r="F89" s="47" t="s">
        <v>217</v>
      </c>
      <c r="G89" s="71" t="s">
        <v>32</v>
      </c>
      <c r="H89" s="71">
        <v>1</v>
      </c>
      <c r="I89" s="71">
        <v>1</v>
      </c>
      <c r="J89" s="71"/>
      <c r="K89" s="73">
        <v>2</v>
      </c>
      <c r="L89" s="73" t="s">
        <v>4</v>
      </c>
      <c r="M89" s="71" t="s">
        <v>2</v>
      </c>
      <c r="N89" s="80" t="s">
        <v>234</v>
      </c>
    </row>
    <row r="90" spans="1:14" ht="15.6" customHeight="1" x14ac:dyDescent="0.25">
      <c r="A90" s="125"/>
      <c r="B90" s="141"/>
      <c r="C90" s="35"/>
      <c r="D90" s="35"/>
      <c r="E90" s="35"/>
      <c r="F90" s="35"/>
      <c r="G90" s="35"/>
      <c r="H90" s="36">
        <f>SUM(H77:H89)</f>
        <v>21</v>
      </c>
      <c r="I90" s="36">
        <f>SUM(I77:I89)</f>
        <v>18</v>
      </c>
      <c r="J90" s="36">
        <f>SUM(J77:J89)</f>
        <v>400</v>
      </c>
      <c r="K90" s="36">
        <f>SUM(K77:K89)</f>
        <v>37</v>
      </c>
      <c r="L90" s="38"/>
      <c r="M90" s="38"/>
      <c r="N90" s="35"/>
    </row>
    <row r="91" spans="1:14" ht="24" x14ac:dyDescent="0.25">
      <c r="A91" s="127"/>
      <c r="B91" s="142"/>
      <c r="C91" s="40"/>
      <c r="D91" s="40"/>
      <c r="E91" s="40"/>
      <c r="F91" s="40"/>
      <c r="G91" s="131" t="s">
        <v>5</v>
      </c>
      <c r="H91" s="148">
        <f>SUM(H90:I90)*14</f>
        <v>546</v>
      </c>
      <c r="I91" s="149"/>
      <c r="J91" s="39">
        <f>SUM(J90)</f>
        <v>400</v>
      </c>
      <c r="K91" s="41"/>
      <c r="L91" s="42"/>
      <c r="M91" s="42"/>
      <c r="N91" s="40"/>
    </row>
    <row r="92" spans="1:14" ht="15.6" customHeight="1" x14ac:dyDescent="0.25">
      <c r="A92" s="32">
        <v>7</v>
      </c>
      <c r="B92" s="72" t="s">
        <v>117</v>
      </c>
      <c r="C92" s="47" t="s">
        <v>118</v>
      </c>
      <c r="D92" s="47" t="s">
        <v>119</v>
      </c>
      <c r="E92" s="71" t="s">
        <v>103</v>
      </c>
      <c r="F92" s="47" t="s">
        <v>120</v>
      </c>
      <c r="G92" s="73" t="s">
        <v>85</v>
      </c>
      <c r="H92" s="73">
        <v>0</v>
      </c>
      <c r="I92" s="73">
        <v>2</v>
      </c>
      <c r="J92" s="74"/>
      <c r="K92" s="73">
        <v>3</v>
      </c>
      <c r="L92" s="73" t="s">
        <v>4</v>
      </c>
      <c r="M92" s="73" t="s">
        <v>1</v>
      </c>
      <c r="N92" s="85"/>
    </row>
    <row r="93" spans="1:14" ht="15.6" customHeight="1" x14ac:dyDescent="0.25">
      <c r="A93" s="32">
        <v>7</v>
      </c>
      <c r="B93" s="72" t="s">
        <v>228</v>
      </c>
      <c r="C93" s="72" t="s">
        <v>121</v>
      </c>
      <c r="D93" s="47" t="s">
        <v>122</v>
      </c>
      <c r="E93" s="71" t="s">
        <v>216</v>
      </c>
      <c r="F93" s="75" t="s">
        <v>217</v>
      </c>
      <c r="G93" s="71" t="s">
        <v>32</v>
      </c>
      <c r="H93" s="71">
        <v>0</v>
      </c>
      <c r="I93" s="71">
        <v>0</v>
      </c>
      <c r="J93" s="71"/>
      <c r="K93" s="71">
        <v>10</v>
      </c>
      <c r="L93" s="71" t="s">
        <v>4</v>
      </c>
      <c r="M93" s="71" t="s">
        <v>1</v>
      </c>
      <c r="N93" s="80" t="s">
        <v>229</v>
      </c>
    </row>
    <row r="94" spans="1:14" ht="15.6" customHeight="1" x14ac:dyDescent="0.25">
      <c r="A94" s="32">
        <v>7</v>
      </c>
      <c r="B94" s="72" t="s">
        <v>230</v>
      </c>
      <c r="C94" s="98" t="s">
        <v>231</v>
      </c>
      <c r="D94" s="47" t="s">
        <v>232</v>
      </c>
      <c r="E94" s="74"/>
      <c r="F94" s="75" t="s">
        <v>296</v>
      </c>
      <c r="G94" s="71" t="s">
        <v>32</v>
      </c>
      <c r="H94" s="71">
        <v>1</v>
      </c>
      <c r="I94" s="71">
        <v>2</v>
      </c>
      <c r="J94" s="71"/>
      <c r="K94" s="71">
        <v>2</v>
      </c>
      <c r="L94" s="71" t="s">
        <v>4</v>
      </c>
      <c r="M94" s="71" t="s">
        <v>2</v>
      </c>
      <c r="N94" s="80"/>
    </row>
    <row r="95" spans="1:14" ht="24" customHeight="1" x14ac:dyDescent="0.25">
      <c r="A95" s="32">
        <v>7</v>
      </c>
      <c r="B95" s="71"/>
      <c r="C95" s="31" t="s">
        <v>22</v>
      </c>
      <c r="D95" s="73"/>
      <c r="E95" s="74"/>
      <c r="F95" s="74"/>
      <c r="G95" s="57"/>
      <c r="H95" s="71">
        <v>0</v>
      </c>
      <c r="I95" s="71">
        <v>1</v>
      </c>
      <c r="J95" s="74"/>
      <c r="K95" s="73">
        <v>2</v>
      </c>
      <c r="L95" s="46"/>
      <c r="M95" s="71" t="s">
        <v>3</v>
      </c>
      <c r="N95" s="80"/>
    </row>
    <row r="96" spans="1:14" ht="24" customHeight="1" x14ac:dyDescent="0.25">
      <c r="A96" s="32">
        <v>7</v>
      </c>
      <c r="B96" s="71"/>
      <c r="C96" s="31" t="s">
        <v>22</v>
      </c>
      <c r="D96" s="73"/>
      <c r="E96" s="74"/>
      <c r="F96" s="74"/>
      <c r="G96" s="57"/>
      <c r="H96" s="71">
        <v>0</v>
      </c>
      <c r="I96" s="71">
        <v>1</v>
      </c>
      <c r="J96" s="74"/>
      <c r="K96" s="73">
        <v>2</v>
      </c>
      <c r="L96" s="46"/>
      <c r="M96" s="71" t="s">
        <v>3</v>
      </c>
      <c r="N96" s="80"/>
    </row>
    <row r="97" spans="1:14" ht="24" customHeight="1" x14ac:dyDescent="0.25">
      <c r="A97" s="32">
        <v>7</v>
      </c>
      <c r="B97" s="71"/>
      <c r="C97" s="31" t="s">
        <v>22</v>
      </c>
      <c r="D97" s="73"/>
      <c r="E97" s="74"/>
      <c r="F97" s="74"/>
      <c r="G97" s="57"/>
      <c r="H97" s="71">
        <v>0</v>
      </c>
      <c r="I97" s="71">
        <v>1</v>
      </c>
      <c r="J97" s="74"/>
      <c r="K97" s="73">
        <v>2</v>
      </c>
      <c r="L97" s="46"/>
      <c r="M97" s="71" t="s">
        <v>3</v>
      </c>
      <c r="N97" s="80"/>
    </row>
    <row r="98" spans="1:14" ht="24" customHeight="1" x14ac:dyDescent="0.25">
      <c r="A98" s="32">
        <v>7</v>
      </c>
      <c r="B98" s="71"/>
      <c r="C98" s="31" t="s">
        <v>22</v>
      </c>
      <c r="D98" s="73"/>
      <c r="E98" s="74"/>
      <c r="F98" s="74"/>
      <c r="G98" s="57"/>
      <c r="H98" s="71">
        <v>0</v>
      </c>
      <c r="I98" s="71">
        <v>1</v>
      </c>
      <c r="J98" s="74"/>
      <c r="K98" s="73">
        <v>2</v>
      </c>
      <c r="L98" s="46"/>
      <c r="M98" s="71" t="s">
        <v>3</v>
      </c>
      <c r="N98" s="80"/>
    </row>
    <row r="99" spans="1:14" ht="15.6" customHeight="1" x14ac:dyDescent="0.25">
      <c r="A99" s="128">
        <v>7</v>
      </c>
      <c r="B99" s="46"/>
      <c r="C99" s="50" t="s">
        <v>144</v>
      </c>
      <c r="D99" s="51" t="s">
        <v>278</v>
      </c>
      <c r="E99" s="46"/>
      <c r="F99" s="50"/>
      <c r="G99" s="49"/>
      <c r="H99" s="71">
        <v>0</v>
      </c>
      <c r="I99" s="71">
        <v>0</v>
      </c>
      <c r="J99" s="71">
        <v>100</v>
      </c>
      <c r="K99" s="73">
        <v>2</v>
      </c>
      <c r="L99" s="73" t="s">
        <v>4</v>
      </c>
      <c r="M99" s="71" t="s">
        <v>2</v>
      </c>
      <c r="N99" s="80" t="s">
        <v>233</v>
      </c>
    </row>
    <row r="100" spans="1:14" ht="15.6" customHeight="1" x14ac:dyDescent="0.25">
      <c r="A100" s="128">
        <v>7</v>
      </c>
      <c r="B100" s="46"/>
      <c r="C100" s="50" t="s">
        <v>144</v>
      </c>
      <c r="D100" s="51" t="s">
        <v>278</v>
      </c>
      <c r="E100" s="46"/>
      <c r="F100" s="50"/>
      <c r="G100" s="49"/>
      <c r="H100" s="71">
        <v>1</v>
      </c>
      <c r="I100" s="71">
        <v>1</v>
      </c>
      <c r="J100" s="71"/>
      <c r="K100" s="73">
        <v>2</v>
      </c>
      <c r="L100" s="73" t="s">
        <v>4</v>
      </c>
      <c r="M100" s="71" t="s">
        <v>2</v>
      </c>
      <c r="N100" s="80" t="s">
        <v>234</v>
      </c>
    </row>
    <row r="101" spans="1:14" ht="15.6" customHeight="1" x14ac:dyDescent="0.25">
      <c r="A101" s="125"/>
      <c r="B101" s="121"/>
      <c r="C101" s="35"/>
      <c r="D101" s="35"/>
      <c r="E101" s="35"/>
      <c r="F101" s="35"/>
      <c r="G101" s="35"/>
      <c r="H101" s="36">
        <f>SUM(H92:H100)</f>
        <v>2</v>
      </c>
      <c r="I101" s="36">
        <f t="shared" ref="I101:K101" si="5">SUM(I92:I100)</f>
        <v>9</v>
      </c>
      <c r="J101" s="36">
        <f t="shared" si="5"/>
        <v>100</v>
      </c>
      <c r="K101" s="36">
        <f t="shared" si="5"/>
        <v>27</v>
      </c>
      <c r="L101" s="38"/>
      <c r="M101" s="38"/>
      <c r="N101" s="35"/>
    </row>
    <row r="102" spans="1:14" ht="24" x14ac:dyDescent="0.25">
      <c r="A102" s="127"/>
      <c r="B102" s="122"/>
      <c r="C102" s="40"/>
      <c r="D102" s="40"/>
      <c r="E102" s="40"/>
      <c r="F102" s="40"/>
      <c r="G102" s="131" t="s">
        <v>5</v>
      </c>
      <c r="H102" s="148">
        <f>SUM(H101:I101)*14</f>
        <v>154</v>
      </c>
      <c r="I102" s="149"/>
      <c r="J102" s="39">
        <f>SUM(J101)</f>
        <v>100</v>
      </c>
      <c r="K102" s="41"/>
      <c r="L102" s="42"/>
      <c r="M102" s="42"/>
      <c r="N102" s="40"/>
    </row>
    <row r="103" spans="1:14" s="19" customFormat="1" ht="15.6" customHeight="1" x14ac:dyDescent="0.25">
      <c r="A103" s="134" t="s">
        <v>23</v>
      </c>
      <c r="B103" s="124"/>
      <c r="C103" s="16"/>
      <c r="D103" s="16"/>
      <c r="E103" s="16"/>
      <c r="F103" s="16"/>
      <c r="G103" s="16"/>
      <c r="H103" s="17"/>
      <c r="I103" s="17"/>
      <c r="J103" s="17"/>
      <c r="K103" s="20"/>
      <c r="L103" s="18"/>
      <c r="M103" s="18"/>
      <c r="N103" s="16"/>
    </row>
    <row r="104" spans="1:14" s="15" customFormat="1" ht="15.6" customHeight="1" x14ac:dyDescent="0.25">
      <c r="A104" s="101">
        <v>1</v>
      </c>
      <c r="B104" s="103" t="s">
        <v>157</v>
      </c>
      <c r="C104" s="103" t="s">
        <v>158</v>
      </c>
      <c r="D104" s="104" t="s">
        <v>159</v>
      </c>
      <c r="E104" s="105" t="s">
        <v>147</v>
      </c>
      <c r="F104" s="103" t="s">
        <v>124</v>
      </c>
      <c r="G104" s="102" t="s">
        <v>280</v>
      </c>
      <c r="H104" s="106">
        <v>0</v>
      </c>
      <c r="I104" s="106">
        <v>2</v>
      </c>
      <c r="J104" s="105"/>
      <c r="K104" s="102">
        <v>2</v>
      </c>
      <c r="L104" s="102" t="s">
        <v>4</v>
      </c>
      <c r="M104" s="102" t="s">
        <v>2</v>
      </c>
      <c r="N104" s="107" t="s">
        <v>160</v>
      </c>
    </row>
    <row r="105" spans="1:14" ht="15.6" customHeight="1" x14ac:dyDescent="0.25">
      <c r="A105" s="101">
        <v>2</v>
      </c>
      <c r="B105" s="103" t="s">
        <v>169</v>
      </c>
      <c r="C105" s="103" t="s">
        <v>170</v>
      </c>
      <c r="D105" s="104" t="s">
        <v>171</v>
      </c>
      <c r="E105" s="102" t="s">
        <v>157</v>
      </c>
      <c r="F105" s="103" t="s">
        <v>124</v>
      </c>
      <c r="G105" s="102" t="s">
        <v>280</v>
      </c>
      <c r="H105" s="106">
        <v>0</v>
      </c>
      <c r="I105" s="106">
        <v>2</v>
      </c>
      <c r="J105" s="106"/>
      <c r="K105" s="102">
        <v>2</v>
      </c>
      <c r="L105" s="102" t="s">
        <v>4</v>
      </c>
      <c r="M105" s="106" t="s">
        <v>2</v>
      </c>
      <c r="N105" s="107" t="s">
        <v>172</v>
      </c>
    </row>
    <row r="106" spans="1:14" ht="15.6" customHeight="1" x14ac:dyDescent="0.25">
      <c r="A106" s="108">
        <v>3</v>
      </c>
      <c r="B106" s="143" t="s">
        <v>173</v>
      </c>
      <c r="C106" s="103" t="s">
        <v>174</v>
      </c>
      <c r="D106" s="104" t="s">
        <v>175</v>
      </c>
      <c r="E106" s="102" t="s">
        <v>169</v>
      </c>
      <c r="F106" s="103" t="s">
        <v>124</v>
      </c>
      <c r="G106" s="102" t="s">
        <v>280</v>
      </c>
      <c r="H106" s="106">
        <v>0</v>
      </c>
      <c r="I106" s="106">
        <v>2</v>
      </c>
      <c r="J106" s="106"/>
      <c r="K106" s="102">
        <v>2</v>
      </c>
      <c r="L106" s="102" t="s">
        <v>4</v>
      </c>
      <c r="M106" s="106" t="s">
        <v>2</v>
      </c>
      <c r="N106" s="109" t="s">
        <v>176</v>
      </c>
    </row>
    <row r="107" spans="1:14" ht="15.6" customHeight="1" x14ac:dyDescent="0.25">
      <c r="A107" s="108">
        <v>4</v>
      </c>
      <c r="B107" s="143" t="s">
        <v>181</v>
      </c>
      <c r="C107" s="103" t="s">
        <v>182</v>
      </c>
      <c r="D107" s="104" t="s">
        <v>183</v>
      </c>
      <c r="E107" s="106" t="s">
        <v>173</v>
      </c>
      <c r="F107" s="103" t="s">
        <v>124</v>
      </c>
      <c r="G107" s="102" t="s">
        <v>280</v>
      </c>
      <c r="H107" s="106">
        <v>0</v>
      </c>
      <c r="I107" s="106">
        <v>2</v>
      </c>
      <c r="J107" s="110"/>
      <c r="K107" s="102">
        <v>2</v>
      </c>
      <c r="L107" s="102" t="s">
        <v>4</v>
      </c>
      <c r="M107" s="106" t="s">
        <v>2</v>
      </c>
      <c r="N107" s="109" t="s">
        <v>184</v>
      </c>
    </row>
    <row r="108" spans="1:14" ht="15.6" customHeight="1" x14ac:dyDescent="0.25">
      <c r="A108" s="108">
        <v>1</v>
      </c>
      <c r="B108" s="103" t="s">
        <v>33</v>
      </c>
      <c r="C108" s="111" t="s">
        <v>125</v>
      </c>
      <c r="D108" s="112" t="s">
        <v>30</v>
      </c>
      <c r="E108" s="105"/>
      <c r="F108" s="112" t="s">
        <v>296</v>
      </c>
      <c r="G108" s="113" t="s">
        <v>32</v>
      </c>
      <c r="H108" s="114">
        <v>2</v>
      </c>
      <c r="I108" s="114">
        <v>2</v>
      </c>
      <c r="J108" s="105"/>
      <c r="K108" s="114">
        <v>7</v>
      </c>
      <c r="L108" s="115" t="s">
        <v>0</v>
      </c>
      <c r="M108" s="115" t="s">
        <v>2</v>
      </c>
      <c r="N108" s="116" t="s">
        <v>126</v>
      </c>
    </row>
    <row r="109" spans="1:14" ht="15.6" customHeight="1" x14ac:dyDescent="0.25">
      <c r="A109" s="108">
        <v>1</v>
      </c>
      <c r="B109" s="103" t="s">
        <v>49</v>
      </c>
      <c r="C109" s="111" t="s">
        <v>127</v>
      </c>
      <c r="D109" s="112" t="s">
        <v>47</v>
      </c>
      <c r="E109" s="105"/>
      <c r="F109" s="112" t="s">
        <v>48</v>
      </c>
      <c r="G109" s="113" t="s">
        <v>32</v>
      </c>
      <c r="H109" s="114">
        <v>0</v>
      </c>
      <c r="I109" s="114">
        <v>2</v>
      </c>
      <c r="J109" s="105"/>
      <c r="K109" s="114">
        <v>4</v>
      </c>
      <c r="L109" s="115" t="s">
        <v>4</v>
      </c>
      <c r="M109" s="115" t="s">
        <v>2</v>
      </c>
      <c r="N109" s="116" t="s">
        <v>128</v>
      </c>
    </row>
    <row r="110" spans="1:14" ht="15.6" customHeight="1" x14ac:dyDescent="0.25">
      <c r="A110" s="108">
        <v>2</v>
      </c>
      <c r="B110" s="103" t="s">
        <v>64</v>
      </c>
      <c r="C110" s="111" t="s">
        <v>129</v>
      </c>
      <c r="D110" s="112" t="s">
        <v>63</v>
      </c>
      <c r="E110" s="105"/>
      <c r="F110" s="112" t="s">
        <v>31</v>
      </c>
      <c r="G110" s="113" t="s">
        <v>32</v>
      </c>
      <c r="H110" s="114">
        <v>2</v>
      </c>
      <c r="I110" s="114">
        <v>2</v>
      </c>
      <c r="J110" s="105"/>
      <c r="K110" s="114">
        <v>7</v>
      </c>
      <c r="L110" s="115" t="s">
        <v>0</v>
      </c>
      <c r="M110" s="115" t="s">
        <v>2</v>
      </c>
      <c r="N110" s="116" t="s">
        <v>276</v>
      </c>
    </row>
    <row r="111" spans="1:14" ht="15.6" customHeight="1" x14ac:dyDescent="0.25">
      <c r="A111" s="108">
        <v>3</v>
      </c>
      <c r="B111" s="103" t="s">
        <v>130</v>
      </c>
      <c r="C111" s="111" t="s">
        <v>131</v>
      </c>
      <c r="D111" s="112" t="s">
        <v>88</v>
      </c>
      <c r="E111" s="105"/>
      <c r="F111" s="112" t="s">
        <v>77</v>
      </c>
      <c r="G111" s="113" t="s">
        <v>32</v>
      </c>
      <c r="H111" s="114">
        <v>3</v>
      </c>
      <c r="I111" s="114">
        <v>1</v>
      </c>
      <c r="J111" s="105"/>
      <c r="K111" s="114">
        <v>5</v>
      </c>
      <c r="L111" s="115" t="s">
        <v>4</v>
      </c>
      <c r="M111" s="115" t="s">
        <v>2</v>
      </c>
      <c r="N111" s="116" t="s">
        <v>132</v>
      </c>
    </row>
    <row r="112" spans="1:14" ht="15.6" customHeight="1" x14ac:dyDescent="0.25">
      <c r="A112" s="108">
        <v>3</v>
      </c>
      <c r="B112" s="103" t="s">
        <v>95</v>
      </c>
      <c r="C112" s="111" t="s">
        <v>133</v>
      </c>
      <c r="D112" s="117" t="s">
        <v>277</v>
      </c>
      <c r="E112" s="105"/>
      <c r="F112" s="112" t="s">
        <v>94</v>
      </c>
      <c r="G112" s="113" t="s">
        <v>32</v>
      </c>
      <c r="H112" s="114">
        <v>2</v>
      </c>
      <c r="I112" s="114">
        <v>3</v>
      </c>
      <c r="J112" s="105"/>
      <c r="K112" s="114">
        <v>6</v>
      </c>
      <c r="L112" s="115" t="s">
        <v>0</v>
      </c>
      <c r="M112" s="115" t="s">
        <v>2</v>
      </c>
      <c r="N112" s="116" t="s">
        <v>134</v>
      </c>
    </row>
    <row r="113" spans="1:14" ht="15.6" customHeight="1" x14ac:dyDescent="0.25">
      <c r="A113" s="108">
        <v>4</v>
      </c>
      <c r="B113" s="103" t="s">
        <v>135</v>
      </c>
      <c r="C113" s="111" t="s">
        <v>136</v>
      </c>
      <c r="D113" s="112" t="s">
        <v>101</v>
      </c>
      <c r="E113" s="105"/>
      <c r="F113" s="118" t="s">
        <v>77</v>
      </c>
      <c r="G113" s="115" t="s">
        <v>32</v>
      </c>
      <c r="H113" s="119">
        <v>2</v>
      </c>
      <c r="I113" s="119">
        <v>2</v>
      </c>
      <c r="J113" s="105"/>
      <c r="K113" s="119">
        <v>6</v>
      </c>
      <c r="L113" s="115" t="s">
        <v>0</v>
      </c>
      <c r="M113" s="115" t="s">
        <v>2</v>
      </c>
      <c r="N113" s="120" t="s">
        <v>137</v>
      </c>
    </row>
  </sheetData>
  <autoFilter ref="A9:N113"/>
  <mergeCells count="23">
    <mergeCell ref="A8:A9"/>
    <mergeCell ref="B8:B9"/>
    <mergeCell ref="H21:I21"/>
    <mergeCell ref="H31:I31"/>
    <mergeCell ref="L8:L9"/>
    <mergeCell ref="C8:C9"/>
    <mergeCell ref="H102:I102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D2:F2"/>
    <mergeCell ref="D1:F1"/>
    <mergeCell ref="H91:I91"/>
    <mergeCell ref="H43:I43"/>
    <mergeCell ref="H55:I55"/>
    <mergeCell ref="H65:I65"/>
    <mergeCell ref="H75:I75"/>
  </mergeCells>
  <printOptions horizontalCentered="1" headings="1" gridLines="1"/>
  <pageMargins left="7.874015748031496E-2" right="0.27559055118110237" top="0.47244094488188981" bottom="0.47244094488188981" header="0" footer="0"/>
  <pageSetup paperSize="9" scale="5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3" max="13" man="1"/>
    <brk id="7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2023-05-19T10:08:11Z</cp:lastPrinted>
  <dcterms:created xsi:type="dcterms:W3CDTF">2016-09-01T14:49:18Z</dcterms:created>
  <dcterms:modified xsi:type="dcterms:W3CDTF">2023-06-15T14:46:36Z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