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2022\alapképzés\Biológia\"/>
    </mc:Choice>
  </mc:AlternateContent>
  <bookViews>
    <workbookView showHorizontalScroll="0" showVerticalScroll="0" showSheetTabs="0" xWindow="0" yWindow="0" windowWidth="25200" windowHeight="11985" tabRatio="445"/>
  </bookViews>
  <sheets>
    <sheet name="BiolBSCJúlius11" sheetId="4" r:id="rId1"/>
  </sheets>
  <definedNames>
    <definedName name="_xlnm.Print_Area" localSheetId="0">BiolBSCJúlius11!$A$1:$N$84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74" i="4" l="1"/>
  <c r="J74" i="4"/>
  <c r="J75" i="4" s="1"/>
  <c r="I74" i="4"/>
  <c r="H74" i="4"/>
  <c r="K62" i="4"/>
  <c r="J62" i="4"/>
  <c r="J63" i="4" s="1"/>
  <c r="I62" i="4"/>
  <c r="H62" i="4"/>
  <c r="K50" i="4"/>
  <c r="J50" i="4"/>
  <c r="J51" i="4" s="1"/>
  <c r="I50" i="4"/>
  <c r="H50" i="4"/>
  <c r="K39" i="4"/>
  <c r="J39" i="4"/>
  <c r="J40" i="4" s="1"/>
  <c r="I39" i="4"/>
  <c r="H39" i="4"/>
  <c r="K28" i="4"/>
  <c r="J28" i="4"/>
  <c r="J29" i="4" s="1"/>
  <c r="I28" i="4"/>
  <c r="H28" i="4"/>
  <c r="K19" i="4"/>
  <c r="J19" i="4"/>
  <c r="J20" i="4" s="1"/>
  <c r="I19" i="4"/>
  <c r="H19" i="4"/>
  <c r="H51" i="4" l="1"/>
  <c r="H40" i="4"/>
  <c r="H63" i="4"/>
  <c r="H75" i="4"/>
  <c r="H29" i="4"/>
  <c r="H20" i="4"/>
  <c r="N3" i="4"/>
  <c r="M4" i="4"/>
  <c r="M3" i="4" l="1"/>
</calcChain>
</file>

<file path=xl/sharedStrings.xml><?xml version="1.0" encoding="utf-8"?>
<sst xmlns="http://schemas.openxmlformats.org/spreadsheetml/2006/main" count="499" uniqueCount="261">
  <si>
    <t>E</t>
  </si>
  <si>
    <t>Gy</t>
  </si>
  <si>
    <t>K</t>
  </si>
  <si>
    <t>A</t>
  </si>
  <si>
    <t>C</t>
  </si>
  <si>
    <t>G</t>
  </si>
  <si>
    <t>Tantárgy kódja</t>
  </si>
  <si>
    <t>Félév</t>
  </si>
  <si>
    <t>Tantárgy neve</t>
  </si>
  <si>
    <t>Szakmai gyakorlat féléves óraszáma</t>
  </si>
  <si>
    <t>Ekvivalencia</t>
  </si>
  <si>
    <t>Félévi köv.</t>
  </si>
  <si>
    <t xml:space="preserve"> Tantárgy típusa</t>
  </si>
  <si>
    <t>Tantárgy-felelős intézet kódja</t>
  </si>
  <si>
    <t>Heti óraszám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</si>
  <si>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</si>
  <si>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</si>
  <si>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</si>
  <si>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</si>
  <si>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</si>
  <si>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Idegen nyelven választható tantárgyak</t>
  </si>
  <si>
    <t>Féléves óraszám:</t>
  </si>
  <si>
    <t>Képzés óraszáma:</t>
  </si>
  <si>
    <t>BAI0001</t>
  </si>
  <si>
    <t>Digitális alkalmazások</t>
  </si>
  <si>
    <t>Dr. Kiss Ferenc</t>
  </si>
  <si>
    <t>BAI0020</t>
  </si>
  <si>
    <t>Gazdasági alapismeretek</t>
  </si>
  <si>
    <t>BAI0014</t>
  </si>
  <si>
    <t>BAI0015</t>
  </si>
  <si>
    <t>Fizikai alapismeretek</t>
  </si>
  <si>
    <t>Dr. János István</t>
  </si>
  <si>
    <t>Dr. Simon Csaba</t>
  </si>
  <si>
    <t>TO1009</t>
  </si>
  <si>
    <t>TO1006</t>
  </si>
  <si>
    <t>TO1005</t>
  </si>
  <si>
    <t>TO1008</t>
  </si>
  <si>
    <t>TO1010</t>
  </si>
  <si>
    <t>Biomatematika</t>
  </si>
  <si>
    <t>TO1012</t>
  </si>
  <si>
    <t>TO1003</t>
  </si>
  <si>
    <t>Dr. Szabó Sándor</t>
  </si>
  <si>
    <t>BIO1008</t>
  </si>
  <si>
    <t>Sejtbiológia</t>
  </si>
  <si>
    <t>Dr. Molnár Mónika</t>
  </si>
  <si>
    <t>BIO1005</t>
  </si>
  <si>
    <t>BIO1014</t>
  </si>
  <si>
    <t>Mikrobiológia</t>
  </si>
  <si>
    <t>BIO1015</t>
  </si>
  <si>
    <t>Dr. Hörcsik Tibor Zsolt</t>
  </si>
  <si>
    <t>Növényélettan</t>
  </si>
  <si>
    <t>Dr. Halász Judit</t>
  </si>
  <si>
    <t>BIO1023</t>
  </si>
  <si>
    <t>Humánbiológia</t>
  </si>
  <si>
    <t>Evolucióbiológia és populációgenetika</t>
  </si>
  <si>
    <t>BIO1017</t>
  </si>
  <si>
    <t>Biokémia</t>
  </si>
  <si>
    <t>Biotechnológia</t>
  </si>
  <si>
    <t>Dr. Szép Tibor</t>
  </si>
  <si>
    <t>Biogeográfia</t>
  </si>
  <si>
    <t>BIO1021</t>
  </si>
  <si>
    <t>BIO1024</t>
  </si>
  <si>
    <t>BIO1029</t>
  </si>
  <si>
    <t>Állatélettan</t>
  </si>
  <si>
    <t>Alkalmazott mikrobiológia</t>
  </si>
  <si>
    <t>Környezetvédelem</t>
  </si>
  <si>
    <t>Bioorganikus kémia</t>
  </si>
  <si>
    <t>Dr. Jekő József</t>
  </si>
  <si>
    <t>Kutatástervezés</t>
  </si>
  <si>
    <t>BIO1027</t>
  </si>
  <si>
    <t>Kísérletes hidroökológia</t>
  </si>
  <si>
    <t>Szerves műszeres analitika</t>
  </si>
  <si>
    <t>BIO1030</t>
  </si>
  <si>
    <t>Biodiverzitás monitorozás</t>
  </si>
  <si>
    <t>BIO1020</t>
  </si>
  <si>
    <t>BIO1034</t>
  </si>
  <si>
    <t>Talajökológia</t>
  </si>
  <si>
    <t>BBI1101</t>
  </si>
  <si>
    <t>BBI1102</t>
  </si>
  <si>
    <t>BBI1103</t>
  </si>
  <si>
    <t>BBI1105</t>
  </si>
  <si>
    <t>BBI1205</t>
  </si>
  <si>
    <t>BBI1206</t>
  </si>
  <si>
    <t>BBI1107</t>
  </si>
  <si>
    <t>BBI1108</t>
  </si>
  <si>
    <t>BBI1110</t>
  </si>
  <si>
    <t>BBI1208</t>
  </si>
  <si>
    <t>BBI2106</t>
  </si>
  <si>
    <t>BBI1113</t>
  </si>
  <si>
    <t>BBI1114</t>
  </si>
  <si>
    <t>BBI1115</t>
  </si>
  <si>
    <t>BBI1116</t>
  </si>
  <si>
    <t>BBI1210</t>
  </si>
  <si>
    <t>Molekuláris biológia alapjai I.</t>
  </si>
  <si>
    <t>KOI</t>
  </si>
  <si>
    <t>Basics of Biology</t>
  </si>
  <si>
    <t>Digital Applications</t>
  </si>
  <si>
    <t>Basics of Economics</t>
  </si>
  <si>
    <t>Cell Biology</t>
  </si>
  <si>
    <t xml:space="preserve">Microbiology </t>
  </si>
  <si>
    <t>Biochemistry</t>
  </si>
  <si>
    <t>Biogeography</t>
  </si>
  <si>
    <t>Environmental Protection</t>
  </si>
  <si>
    <t>Applied Microbiology</t>
  </si>
  <si>
    <t>Zoology II.</t>
  </si>
  <si>
    <t>Zoology I.</t>
  </si>
  <si>
    <t>Bioorganic Chemistry</t>
  </si>
  <si>
    <t>Biotechnology</t>
  </si>
  <si>
    <t>Experimental Aquatic Ecology</t>
  </si>
  <si>
    <t>MII</t>
  </si>
  <si>
    <t>GTI</t>
  </si>
  <si>
    <t>Field Botany I.</t>
  </si>
  <si>
    <t>Vocational Practice</t>
  </si>
  <si>
    <t>Természetvédelem III.</t>
  </si>
  <si>
    <t>Nature Conservation III. (Conservation Biology)</t>
  </si>
  <si>
    <t>Soil Ecology</t>
  </si>
  <si>
    <t>Hydrobiology II.</t>
  </si>
  <si>
    <t>Biodiversity Monitoring</t>
  </si>
  <si>
    <t>Behavioural Ecology I.</t>
  </si>
  <si>
    <t>Genetics I.</t>
  </si>
  <si>
    <t>Terepgyakorlat I.</t>
  </si>
  <si>
    <t>Field Pratice I. (Zoological Taxonomy)</t>
  </si>
  <si>
    <t>Hidrobiológia I.</t>
  </si>
  <si>
    <t>Terepgyakorlat II.</t>
  </si>
  <si>
    <t>Field Pratice II. (Botany)</t>
  </si>
  <si>
    <t>Ökológia alapjai I.</t>
  </si>
  <si>
    <t>Ecology I.</t>
  </si>
  <si>
    <t>Tanyiné dr. Kocsis Anikó</t>
  </si>
  <si>
    <t>Dobróné dr. Tóth Márta</t>
  </si>
  <si>
    <t>Földtudományi alapismeretek</t>
  </si>
  <si>
    <t>Fundamentals of Physics</t>
  </si>
  <si>
    <t>MAI</t>
  </si>
  <si>
    <t>BBI1215</t>
  </si>
  <si>
    <t>BBI1118</t>
  </si>
  <si>
    <t>BBI1121</t>
  </si>
  <si>
    <t>BBI1122</t>
  </si>
  <si>
    <t>BBI1216</t>
  </si>
  <si>
    <t>BBI1217</t>
  </si>
  <si>
    <t>BBI1218</t>
  </si>
  <si>
    <t>BBI1219</t>
  </si>
  <si>
    <t>BBI1220</t>
  </si>
  <si>
    <t>BBI1222</t>
  </si>
  <si>
    <t>BBI1225</t>
  </si>
  <si>
    <t>BBI2111</t>
  </si>
  <si>
    <t>BBI2113</t>
  </si>
  <si>
    <t>BBI2115</t>
  </si>
  <si>
    <t>BBI2116</t>
  </si>
  <si>
    <t>Környezet és ember</t>
  </si>
  <si>
    <t>Environment and Human</t>
  </si>
  <si>
    <t>BAI0002</t>
  </si>
  <si>
    <t>Szak megnevezése: Biológia alapképzési szak</t>
  </si>
  <si>
    <t xml:space="preserve">TO1011 </t>
  </si>
  <si>
    <t>Szakdolgozat I.</t>
  </si>
  <si>
    <t>Állatismeret II.</t>
  </si>
  <si>
    <t>Molekuláris biológia alapjai II.</t>
  </si>
  <si>
    <t>Terepbotanika II.</t>
  </si>
  <si>
    <t>Szakdolgozat II.</t>
  </si>
  <si>
    <t>Hidrobiológia II.</t>
  </si>
  <si>
    <t>Kémiai alapismeretek II.</t>
  </si>
  <si>
    <t>B</t>
  </si>
  <si>
    <t>Basics of Chemistry II.</t>
  </si>
  <si>
    <t>Basics of Geology</t>
  </si>
  <si>
    <t>BKT2213</t>
  </si>
  <si>
    <t>BKT2214</t>
  </si>
  <si>
    <t>Biológia alapismeretek</t>
  </si>
  <si>
    <t>Plant Physiology</t>
  </si>
  <si>
    <t>BAI0054</t>
  </si>
  <si>
    <t>KVO1021</t>
  </si>
  <si>
    <t>Állatismeret I.</t>
  </si>
  <si>
    <t>Molecular Biology I.</t>
  </si>
  <si>
    <t>Comparative Animal Physiology</t>
  </si>
  <si>
    <t>Állatélettan (angol)</t>
  </si>
  <si>
    <t>Viselkedésökológia I. (angol)</t>
  </si>
  <si>
    <t>Állatismeret II. (angol)</t>
  </si>
  <si>
    <t>Kísérletes hidroökológia (angol)</t>
  </si>
  <si>
    <t>Természetvédelem III. (angol)</t>
  </si>
  <si>
    <t>Humánbiológia (angol)</t>
  </si>
  <si>
    <t>Genetika I. (angol)</t>
  </si>
  <si>
    <t>Biodiverzitás monitorozás (angol)</t>
  </si>
  <si>
    <t>BAI0055</t>
  </si>
  <si>
    <t>BAI0061</t>
  </si>
  <si>
    <t>Thesis I.</t>
  </si>
  <si>
    <t>Szakmai gyakorlat</t>
  </si>
  <si>
    <t>Molecular Biology II.</t>
  </si>
  <si>
    <t>Field Botany II.</t>
  </si>
  <si>
    <t>Thesis II.</t>
  </si>
  <si>
    <t>AI</t>
  </si>
  <si>
    <t>Hydrobiology I.</t>
  </si>
  <si>
    <t>Terepbotanika I.</t>
  </si>
  <si>
    <t>Human Biology</t>
  </si>
  <si>
    <t>Evolutionary Biology and Population Genetics</t>
  </si>
  <si>
    <t>Kémiai alapismeretek</t>
  </si>
  <si>
    <t>Basics of Chemistry</t>
  </si>
  <si>
    <t>Organic Instrumental Analytics</t>
  </si>
  <si>
    <t>Biomathematics</t>
  </si>
  <si>
    <t>Dr. Fekete István Csaba</t>
  </si>
  <si>
    <t>Dr. Szabóné dr. Berta Olga</t>
  </si>
  <si>
    <t>Dr. Vattamány Szabolcs</t>
  </si>
  <si>
    <t>Dr. Tarján Péter</t>
  </si>
  <si>
    <t>Elective subject according to the institutional offer</t>
  </si>
  <si>
    <t xml:space="preserve">Research Planning </t>
  </si>
  <si>
    <t xml:space="preserve">Adatértékelő módszerek </t>
  </si>
  <si>
    <t>Növényszervezettan</t>
  </si>
  <si>
    <t>Állatanatómia</t>
  </si>
  <si>
    <t>Növényrendszertan</t>
  </si>
  <si>
    <t>Állatrendszertan</t>
  </si>
  <si>
    <t>Plant Anatomy</t>
  </si>
  <si>
    <t>Zoological Anatomy</t>
  </si>
  <si>
    <t>Plant Taxonomy</t>
  </si>
  <si>
    <t>Zoological Taxonomy</t>
  </si>
  <si>
    <t>Genetika</t>
  </si>
  <si>
    <t>Genetics</t>
  </si>
  <si>
    <t>Behavioural Ecology</t>
  </si>
  <si>
    <t>BBI1126</t>
  </si>
  <si>
    <t>BBI1127</t>
  </si>
  <si>
    <t>BBI1228</t>
  </si>
  <si>
    <t>BBI1229</t>
  </si>
  <si>
    <t>BBI1230</t>
  </si>
  <si>
    <t>BBI1231</t>
  </si>
  <si>
    <t>BIO1006   BIO1007</t>
  </si>
  <si>
    <t>BIO1003  BIO1004</t>
  </si>
  <si>
    <t>BIO1001  BIO1002</t>
  </si>
  <si>
    <t>BIO1008  BIO1009</t>
  </si>
  <si>
    <t>BIO1022  BBI2106</t>
  </si>
  <si>
    <t>BIO1013 BKT2103  BBI2111</t>
  </si>
  <si>
    <t>BIO1032  BAI0061</t>
  </si>
  <si>
    <t>KVO1024 BKT2102</t>
  </si>
  <si>
    <t>BIO1016 BKT1112 BKT2214</t>
  </si>
  <si>
    <t>BIO1010  BBI2115</t>
  </si>
  <si>
    <t>BIO1025  BBI2116</t>
  </si>
  <si>
    <t>KVO2005 BKT2205 BKT2213</t>
  </si>
  <si>
    <t xml:space="preserve">Dr. Simon Csaba </t>
  </si>
  <si>
    <t>BBI1201 BBI1203</t>
  </si>
  <si>
    <t>2022 szeptemberétől</t>
  </si>
  <si>
    <t>Szakfelelős: Prof. Dr. Szabó Sándor</t>
  </si>
  <si>
    <t>BBI1302</t>
  </si>
  <si>
    <t>BBI1303</t>
  </si>
  <si>
    <t>BBI1304</t>
  </si>
  <si>
    <t>BBI1305</t>
  </si>
  <si>
    <t>BAI0195</t>
  </si>
  <si>
    <t>BBI1401</t>
  </si>
  <si>
    <t>BBI1402</t>
  </si>
  <si>
    <t>BBI1403</t>
  </si>
  <si>
    <t>BBI1404</t>
  </si>
  <si>
    <t>Data Evaluation Methods</t>
  </si>
  <si>
    <t>Koleszár Gergő</t>
  </si>
  <si>
    <t>Viselkedésökológia I.</t>
  </si>
  <si>
    <t>BBI1501</t>
  </si>
  <si>
    <t>BBI1502</t>
  </si>
  <si>
    <t>BBI1503</t>
  </si>
  <si>
    <t>BBI1601</t>
  </si>
  <si>
    <t>BBI1602</t>
  </si>
  <si>
    <t>BBI1603</t>
  </si>
  <si>
    <t>BBI1212</t>
  </si>
  <si>
    <t>Dr. Cziáky Zoltán</t>
  </si>
  <si>
    <t>ZTT1115</t>
  </si>
  <si>
    <t>OBI1114</t>
  </si>
  <si>
    <t>Dr. Bodó Enikő</t>
  </si>
  <si>
    <t>BAI0013</t>
  </si>
  <si>
    <t>Ökológia alapjai II.</t>
  </si>
  <si>
    <t>Ecology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</si>
</sst>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2"/>
      <charset val="238"/>
    </font>
    <font>
      <sz val="11"/>
      <color theme="0"/>
      <name val="Times New Roman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trike/>
      <sz val="11"/>
      <color rgb="FFFF0000"/>
      <name val="Arial"/>
      <family val="2"/>
      <charset val="238"/>
    </font>
    <font>
      <strike/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color indexed="9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indexed="10"/>
        <bgColor indexed="60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theme="0" tint="-0.14996795556505021"/>
      </right>
      <top style="thin">
        <color indexed="22"/>
      </top>
      <bottom style="thin">
        <color indexed="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</borders>
  <cellStyleXfs count="50">
    <xf numFmtId="0" fontId="0" fillId="0" borderId="0"/>
    <xf numFmtId="0" fontId="2" fillId="0" borderId="0"/>
    <xf numFmtId="0" fontId="3" fillId="0" borderId="0"/>
    <xf numFmtId="0" fontId="4" fillId="7" borderId="0" applyNumberFormat="0" applyBorder="0" applyAlignment="0" applyProtection="0"/>
    <xf numFmtId="0" fontId="5" fillId="8" borderId="0" applyNumberFormat="0" applyBorder="0" applyAlignment="0" applyProtection="0"/>
    <xf numFmtId="0" fontId="6" fillId="9" borderId="0" applyNumberFormat="0" applyBorder="0" applyAlignment="0" applyProtection="0"/>
    <xf numFmtId="0" fontId="7" fillId="10" borderId="0"/>
    <xf numFmtId="0" fontId="7" fillId="11" borderId="0"/>
    <xf numFmtId="0" fontId="7" fillId="12" borderId="0"/>
    <xf numFmtId="0" fontId="7" fillId="13" borderId="0"/>
    <xf numFmtId="0" fontId="7" fillId="14" borderId="0"/>
    <xf numFmtId="0" fontId="7" fillId="15" borderId="0"/>
    <xf numFmtId="0" fontId="7" fillId="16" borderId="0"/>
    <xf numFmtId="0" fontId="7" fillId="17" borderId="0"/>
    <xf numFmtId="0" fontId="7" fillId="18" borderId="0"/>
    <xf numFmtId="0" fontId="7" fillId="13" borderId="0"/>
    <xf numFmtId="0" fontId="7" fillId="16" borderId="0"/>
    <xf numFmtId="0" fontId="7" fillId="19" borderId="0"/>
    <xf numFmtId="0" fontId="6" fillId="20" borderId="0"/>
    <xf numFmtId="0" fontId="6" fillId="17" borderId="0"/>
    <xf numFmtId="0" fontId="6" fillId="18" borderId="0"/>
    <xf numFmtId="0" fontId="6" fillId="21" borderId="0"/>
    <xf numFmtId="0" fontId="6" fillId="22" borderId="0"/>
    <xf numFmtId="0" fontId="6" fillId="23" borderId="0"/>
    <xf numFmtId="0" fontId="8" fillId="15" borderId="17"/>
    <xf numFmtId="0" fontId="9" fillId="0" borderId="0"/>
    <xf numFmtId="0" fontId="10" fillId="0" borderId="18"/>
    <xf numFmtId="0" fontId="11" fillId="0" borderId="19"/>
    <xf numFmtId="0" fontId="12" fillId="0" borderId="20"/>
    <xf numFmtId="0" fontId="12" fillId="0" borderId="0"/>
    <xf numFmtId="0" fontId="13" fillId="24" borderId="21"/>
    <xf numFmtId="0" fontId="7" fillId="0" borderId="0"/>
    <xf numFmtId="0" fontId="14" fillId="0" borderId="0"/>
    <xf numFmtId="0" fontId="15" fillId="0" borderId="22"/>
    <xf numFmtId="0" fontId="7" fillId="25" borderId="1"/>
    <xf numFmtId="0" fontId="6" fillId="26" borderId="0"/>
    <xf numFmtId="0" fontId="6" fillId="9" borderId="0"/>
    <xf numFmtId="0" fontId="6" fillId="27" borderId="0"/>
    <xf numFmtId="0" fontId="6" fillId="21" borderId="0"/>
    <xf numFmtId="0" fontId="6" fillId="22" borderId="0"/>
    <xf numFmtId="0" fontId="6" fillId="28" borderId="0"/>
    <xf numFmtId="0" fontId="16" fillId="12" borderId="0"/>
    <xf numFmtId="0" fontId="17" fillId="29" borderId="23"/>
    <xf numFmtId="0" fontId="18" fillId="0" borderId="0"/>
    <xf numFmtId="0" fontId="1" fillId="0" borderId="0"/>
    <xf numFmtId="0" fontId="1" fillId="0" borderId="0"/>
    <xf numFmtId="0" fontId="19" fillId="0" borderId="24"/>
    <xf numFmtId="0" fontId="20" fillId="11" borderId="0"/>
    <xf numFmtId="0" fontId="21" fillId="30" borderId="0"/>
    <xf numFmtId="0" fontId="22" fillId="29" borderId="17"/>
  </cellStyleXfs>
  <cellXfs count="157">
    <xf numFmtId="0" fontId="0" fillId="0" borderId="0" xfId="0"/>
    <xf numFmtId="0" fontId="23" fillId="32" borderId="1" xfId="0" applyFont="1" applyFill="1" applyBorder="1" applyAlignment="1">
      <alignment vertical="center" wrapText="1"/>
    </xf>
    <xf numFmtId="0" fontId="24" fillId="5" borderId="26" xfId="0" applyFont="1" applyFill="1" applyBorder="1" applyAlignment="1">
      <alignment horizontal="left" vertical="center"/>
    </xf>
    <xf numFmtId="0" fontId="23" fillId="5" borderId="26" xfId="0" applyFont="1" applyFill="1" applyBorder="1" applyAlignment="1">
      <alignment horizontal="left" vertical="center"/>
    </xf>
    <xf numFmtId="0" fontId="23" fillId="5" borderId="26" xfId="0" applyFont="1" applyFill="1" applyBorder="1" applyAlignment="1">
      <alignment vertical="center"/>
    </xf>
    <xf numFmtId="1" fontId="24" fillId="0" borderId="26" xfId="0" applyNumberFormat="1" applyFont="1" applyFill="1" applyBorder="1" applyAlignment="1">
      <alignment horizontal="left" vertical="center"/>
    </xf>
    <xf numFmtId="0" fontId="25" fillId="0" borderId="26" xfId="0" applyFont="1" applyFill="1" applyBorder="1" applyAlignment="1">
      <alignment horizontal="center" vertical="center"/>
    </xf>
    <xf numFmtId="1" fontId="23" fillId="0" borderId="0" xfId="0" applyNumberFormat="1" applyFont="1" applyAlignment="1">
      <alignment horizontal="center" vertical="center"/>
    </xf>
    <xf numFmtId="0" fontId="25" fillId="0" borderId="0" xfId="0" applyFont="1" applyFill="1" applyAlignment="1">
      <alignment horizontal="left" vertical="center"/>
    </xf>
    <xf numFmtId="0" fontId="23" fillId="0" borderId="14" xfId="0" applyFont="1" applyBorder="1" applyAlignment="1">
      <alignment vertical="center" wrapText="1"/>
    </xf>
    <xf numFmtId="1" fontId="25" fillId="0" borderId="26" xfId="0" applyNumberFormat="1" applyFont="1" applyFill="1" applyBorder="1" applyAlignment="1">
      <alignment horizontal="center" vertical="center"/>
    </xf>
    <xf numFmtId="1" fontId="24" fillId="0" borderId="26" xfId="0" applyNumberFormat="1" applyFont="1" applyFill="1" applyBorder="1" applyAlignment="1">
      <alignment horizontal="center" vertical="center"/>
    </xf>
    <xf numFmtId="0" fontId="0" fillId="0" borderId="0" xfId="0" applyFont="1"/>
    <xf numFmtId="0" fontId="25" fillId="0" borderId="0" xfId="0" applyFont="1" applyFill="1" applyBorder="1" applyAlignment="1">
      <alignment horizontal="center" vertical="center"/>
    </xf>
    <xf numFmtId="0" fontId="26" fillId="0" borderId="26" xfId="0" applyFont="1" applyFill="1" applyBorder="1" applyAlignment="1">
      <alignment vertical="center"/>
    </xf>
    <xf numFmtId="0" fontId="27" fillId="0" borderId="26" xfId="0" applyFont="1" applyFill="1" applyBorder="1" applyAlignment="1">
      <alignment vertical="center"/>
    </xf>
    <xf numFmtId="1" fontId="28" fillId="0" borderId="26" xfId="0" applyNumberFormat="1" applyFont="1" applyBorder="1" applyAlignment="1">
      <alignment horizontal="center" vertical="center"/>
    </xf>
    <xf numFmtId="0" fontId="26" fillId="0" borderId="26" xfId="0" applyFont="1" applyFill="1" applyBorder="1" applyAlignment="1">
      <alignment horizontal="center" vertical="center"/>
    </xf>
    <xf numFmtId="0" fontId="26" fillId="0" borderId="26" xfId="0" applyFont="1" applyFill="1" applyBorder="1" applyAlignment="1">
      <alignment horizontal="left" vertical="center"/>
    </xf>
    <xf numFmtId="0" fontId="25" fillId="0" borderId="16" xfId="0" applyFont="1" applyFill="1" applyBorder="1" applyAlignment="1">
      <alignment horizontal="center" vertical="center"/>
    </xf>
    <xf numFmtId="0" fontId="23" fillId="0" borderId="26" xfId="0" applyFont="1" applyBorder="1" applyAlignment="1">
      <alignment vertical="center"/>
    </xf>
    <xf numFmtId="1" fontId="29" fillId="0" borderId="26" xfId="0" applyNumberFormat="1" applyFont="1" applyBorder="1" applyAlignment="1">
      <alignment horizontal="center" vertical="center"/>
    </xf>
    <xf numFmtId="1" fontId="29" fillId="0" borderId="26" xfId="0" applyNumberFormat="1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/>
    </xf>
    <xf numFmtId="0" fontId="25" fillId="0" borderId="26" xfId="0" applyFont="1" applyFill="1" applyBorder="1" applyAlignment="1">
      <alignment horizontal="left" vertical="center"/>
    </xf>
    <xf numFmtId="1" fontId="25" fillId="0" borderId="26" xfId="0" applyNumberFormat="1" applyFont="1" applyFill="1" applyBorder="1" applyAlignment="1">
      <alignment horizontal="right" vertical="center"/>
    </xf>
    <xf numFmtId="0" fontId="24" fillId="0" borderId="27" xfId="0" applyFont="1" applyFill="1" applyBorder="1" applyAlignment="1">
      <alignment horizontal="left" vertical="center"/>
    </xf>
    <xf numFmtId="0" fontId="23" fillId="0" borderId="27" xfId="0" applyFont="1" applyBorder="1" applyAlignment="1">
      <alignment vertical="center" wrapText="1"/>
    </xf>
    <xf numFmtId="0" fontId="24" fillId="0" borderId="28" xfId="0" applyFont="1" applyFill="1" applyBorder="1" applyAlignment="1">
      <alignment horizontal="center" vertical="center"/>
    </xf>
    <xf numFmtId="0" fontId="24" fillId="0" borderId="26" xfId="0" applyFont="1" applyFill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1" fontId="23" fillId="0" borderId="26" xfId="0" applyNumberFormat="1" applyFont="1" applyBorder="1" applyAlignment="1">
      <alignment horizontal="center" vertical="center"/>
    </xf>
    <xf numFmtId="1" fontId="25" fillId="0" borderId="26" xfId="0" applyNumberFormat="1" applyFont="1" applyFill="1" applyBorder="1" applyAlignment="1">
      <alignment horizontal="center" vertical="center" wrapText="1"/>
    </xf>
    <xf numFmtId="0" fontId="23" fillId="0" borderId="28" xfId="0" applyFont="1" applyBorder="1" applyAlignment="1">
      <alignment vertical="center"/>
    </xf>
    <xf numFmtId="1" fontId="30" fillId="3" borderId="3" xfId="0" applyNumberFormat="1" applyFont="1" applyFill="1" applyBorder="1" applyAlignment="1" applyProtection="1">
      <alignment horizontal="center" vertical="center" wrapText="1"/>
      <protection locked="0"/>
    </xf>
    <xf numFmtId="1" fontId="30" fillId="3" borderId="6" xfId="0" applyNumberFormat="1" applyFont="1" applyFill="1" applyBorder="1" applyAlignment="1">
      <alignment horizontal="center" vertical="center"/>
    </xf>
    <xf numFmtId="1" fontId="23" fillId="31" borderId="1" xfId="0" applyNumberFormat="1" applyFont="1" applyFill="1" applyBorder="1" applyAlignment="1">
      <alignment horizontal="center" vertical="center" wrapText="1"/>
    </xf>
    <xf numFmtId="0" fontId="23" fillId="31" borderId="1" xfId="0" applyFont="1" applyFill="1" applyBorder="1" applyAlignment="1">
      <alignment horizontal="left" vertical="center" wrapText="1"/>
    </xf>
    <xf numFmtId="0" fontId="23" fillId="31" borderId="1" xfId="0" applyFont="1" applyFill="1" applyBorder="1" applyAlignment="1">
      <alignment vertical="center" wrapText="1"/>
    </xf>
    <xf numFmtId="0" fontId="23" fillId="31" borderId="1" xfId="0" applyFont="1" applyFill="1" applyBorder="1" applyAlignment="1">
      <alignment horizontal="center" vertical="center" wrapText="1"/>
    </xf>
    <xf numFmtId="1" fontId="24" fillId="31" borderId="1" xfId="0" applyNumberFormat="1" applyFont="1" applyFill="1" applyBorder="1" applyAlignment="1">
      <alignment horizontal="center" vertical="center" wrapText="1"/>
    </xf>
    <xf numFmtId="0" fontId="23" fillId="31" borderId="1" xfId="0" applyFont="1" applyFill="1" applyBorder="1" applyAlignment="1">
      <alignment horizontal="center" vertical="center"/>
    </xf>
    <xf numFmtId="0" fontId="31" fillId="0" borderId="0" xfId="0" applyFont="1"/>
    <xf numFmtId="1" fontId="28" fillId="31" borderId="1" xfId="0" applyNumberFormat="1" applyFont="1" applyFill="1" applyBorder="1" applyAlignment="1">
      <alignment horizontal="center" vertical="center" wrapText="1"/>
    </xf>
    <xf numFmtId="0" fontId="25" fillId="31" borderId="1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vertical="center" wrapText="1"/>
    </xf>
    <xf numFmtId="0" fontId="23" fillId="2" borderId="1" xfId="0" applyFont="1" applyFill="1" applyBorder="1" applyAlignment="1">
      <alignment horizontal="center" vertical="center" wrapText="1"/>
    </xf>
    <xf numFmtId="1" fontId="28" fillId="2" borderId="1" xfId="0" applyNumberFormat="1" applyFont="1" applyFill="1" applyBorder="1" applyAlignment="1">
      <alignment horizontal="center" vertical="center" wrapText="1"/>
    </xf>
    <xf numFmtId="1" fontId="28" fillId="2" borderId="1" xfId="0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 vertical="center" wrapText="1"/>
    </xf>
    <xf numFmtId="1" fontId="23" fillId="32" borderId="1" xfId="0" applyNumberFormat="1" applyFont="1" applyFill="1" applyBorder="1" applyAlignment="1">
      <alignment horizontal="center" vertical="center" wrapText="1"/>
    </xf>
    <xf numFmtId="0" fontId="23" fillId="32" borderId="1" xfId="0" applyFont="1" applyFill="1" applyBorder="1" applyAlignment="1">
      <alignment horizontal="left" vertical="center" wrapText="1"/>
    </xf>
    <xf numFmtId="0" fontId="23" fillId="32" borderId="1" xfId="0" applyFont="1" applyFill="1" applyBorder="1" applyAlignment="1">
      <alignment horizontal="center" vertical="center" wrapText="1"/>
    </xf>
    <xf numFmtId="1" fontId="28" fillId="32" borderId="1" xfId="0" applyNumberFormat="1" applyFont="1" applyFill="1" applyBorder="1" applyAlignment="1">
      <alignment horizontal="center" vertical="center" wrapText="1"/>
    </xf>
    <xf numFmtId="0" fontId="23" fillId="32" borderId="1" xfId="0" applyFont="1" applyFill="1" applyBorder="1" applyAlignment="1">
      <alignment horizontal="center" vertical="center"/>
    </xf>
    <xf numFmtId="0" fontId="25" fillId="32" borderId="1" xfId="0" applyFont="1" applyFill="1" applyBorder="1" applyAlignment="1">
      <alignment vertical="center" wrapText="1"/>
    </xf>
    <xf numFmtId="0" fontId="25" fillId="32" borderId="1" xfId="0" applyFont="1" applyFill="1" applyBorder="1" applyAlignment="1">
      <alignment horizontal="center" vertical="center"/>
    </xf>
    <xf numFmtId="1" fontId="24" fillId="32" borderId="1" xfId="0" applyNumberFormat="1" applyFont="1" applyFill="1" applyBorder="1" applyAlignment="1">
      <alignment horizontal="center" vertical="center" wrapText="1"/>
    </xf>
    <xf numFmtId="0" fontId="25" fillId="32" borderId="1" xfId="0" applyFont="1" applyFill="1" applyBorder="1" applyAlignment="1">
      <alignment horizontal="left" vertical="center" wrapText="1"/>
    </xf>
    <xf numFmtId="0" fontId="23" fillId="2" borderId="4" xfId="0" applyFont="1" applyFill="1" applyBorder="1" applyAlignment="1">
      <alignment horizontal="left" vertical="center" wrapText="1"/>
    </xf>
    <xf numFmtId="0" fontId="23" fillId="2" borderId="4" xfId="0" applyFont="1" applyFill="1" applyBorder="1" applyAlignment="1">
      <alignment vertical="center" wrapText="1"/>
    </xf>
    <xf numFmtId="0" fontId="32" fillId="2" borderId="4" xfId="0" applyFont="1" applyFill="1" applyBorder="1" applyAlignment="1">
      <alignment horizontal="center" vertical="center" wrapText="1"/>
    </xf>
    <xf numFmtId="1" fontId="29" fillId="2" borderId="4" xfId="0" applyNumberFormat="1" applyFont="1" applyFill="1" applyBorder="1" applyAlignment="1">
      <alignment horizontal="center" vertical="center" wrapText="1"/>
    </xf>
    <xf numFmtId="1" fontId="28" fillId="2" borderId="4" xfId="0" applyNumberFormat="1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/>
    </xf>
    <xf numFmtId="0" fontId="31" fillId="0" borderId="0" xfId="0" applyFont="1" applyBorder="1"/>
    <xf numFmtId="0" fontId="23" fillId="2" borderId="5" xfId="0" applyFont="1" applyFill="1" applyBorder="1" applyAlignment="1">
      <alignment horizontal="left" vertical="center" wrapText="1"/>
    </xf>
    <xf numFmtId="0" fontId="23" fillId="2" borderId="5" xfId="0" applyFont="1" applyFill="1" applyBorder="1" applyAlignment="1">
      <alignment vertical="center" wrapText="1"/>
    </xf>
    <xf numFmtId="0" fontId="23" fillId="2" borderId="5" xfId="0" applyFont="1" applyFill="1" applyBorder="1" applyAlignment="1">
      <alignment horizontal="center" vertical="center" wrapText="1"/>
    </xf>
    <xf numFmtId="1" fontId="28" fillId="2" borderId="5" xfId="0" applyNumberFormat="1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/>
    </xf>
    <xf numFmtId="0" fontId="31" fillId="33" borderId="0" xfId="0" applyFont="1" applyFill="1"/>
    <xf numFmtId="0" fontId="25" fillId="31" borderId="1" xfId="0" applyFont="1" applyFill="1" applyBorder="1" applyAlignment="1">
      <alignment vertical="center" wrapText="1"/>
    </xf>
    <xf numFmtId="0" fontId="25" fillId="31" borderId="1" xfId="0" applyFont="1" applyFill="1" applyBorder="1" applyAlignment="1">
      <alignment horizontal="center" vertical="center"/>
    </xf>
    <xf numFmtId="1" fontId="25" fillId="31" borderId="1" xfId="0" applyNumberFormat="1" applyFont="1" applyFill="1" applyBorder="1" applyAlignment="1">
      <alignment horizontal="center" vertical="center" wrapText="1"/>
    </xf>
    <xf numFmtId="0" fontId="25" fillId="31" borderId="1" xfId="0" applyFont="1" applyFill="1" applyBorder="1" applyAlignment="1">
      <alignment horizontal="center" vertical="center" wrapText="1"/>
    </xf>
    <xf numFmtId="0" fontId="25" fillId="0" borderId="0" xfId="0" applyFont="1"/>
    <xf numFmtId="0" fontId="31" fillId="31" borderId="0" xfId="0" applyFont="1" applyFill="1" applyAlignment="1">
      <alignment vertical="center" wrapText="1"/>
    </xf>
    <xf numFmtId="0" fontId="31" fillId="31" borderId="0" xfId="0" applyFont="1" applyFill="1"/>
    <xf numFmtId="1" fontId="25" fillId="32" borderId="1" xfId="0" applyNumberFormat="1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center" vertical="center" wrapText="1"/>
    </xf>
    <xf numFmtId="1" fontId="23" fillId="0" borderId="0" xfId="0" applyNumberFormat="1" applyFont="1" applyFill="1" applyBorder="1" applyAlignment="1">
      <alignment horizontal="center" vertical="center" wrapText="1"/>
    </xf>
    <xf numFmtId="1" fontId="28" fillId="0" borderId="0" xfId="0" applyNumberFormat="1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/>
    </xf>
    <xf numFmtId="0" fontId="31" fillId="0" borderId="0" xfId="0" applyFont="1" applyFill="1" applyBorder="1"/>
    <xf numFmtId="1" fontId="23" fillId="6" borderId="1" xfId="0" applyNumberFormat="1" applyFont="1" applyFill="1" applyBorder="1" applyAlignment="1">
      <alignment horizontal="center" vertical="center" wrapText="1"/>
    </xf>
    <xf numFmtId="0" fontId="25" fillId="6" borderId="5" xfId="0" applyFont="1" applyFill="1" applyBorder="1" applyAlignment="1">
      <alignment horizontal="left" vertical="center" wrapText="1"/>
    </xf>
    <xf numFmtId="0" fontId="23" fillId="6" borderId="1" xfId="0" applyFont="1" applyFill="1" applyBorder="1" applyAlignment="1">
      <alignment vertical="center" wrapText="1"/>
    </xf>
    <xf numFmtId="0" fontId="23" fillId="6" borderId="1" xfId="0" applyFont="1" applyFill="1" applyBorder="1" applyAlignment="1">
      <alignment horizontal="center" vertical="center" wrapText="1"/>
    </xf>
    <xf numFmtId="1" fontId="28" fillId="6" borderId="1" xfId="0" applyNumberFormat="1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/>
    </xf>
    <xf numFmtId="0" fontId="25" fillId="6" borderId="5" xfId="0" applyFont="1" applyFill="1" applyBorder="1" applyAlignment="1">
      <alignment horizontal="center" vertical="center"/>
    </xf>
    <xf numFmtId="0" fontId="23" fillId="6" borderId="1" xfId="0" applyFont="1" applyFill="1" applyBorder="1" applyAlignment="1">
      <alignment vertical="center"/>
    </xf>
    <xf numFmtId="1" fontId="23" fillId="6" borderId="1" xfId="0" applyNumberFormat="1" applyFont="1" applyFill="1" applyBorder="1" applyAlignment="1">
      <alignment horizontal="center" vertical="center"/>
    </xf>
    <xf numFmtId="1" fontId="28" fillId="6" borderId="1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1" fontId="23" fillId="31" borderId="1" xfId="0" applyNumberFormat="1" applyFont="1" applyFill="1" applyBorder="1" applyAlignment="1">
      <alignment horizontal="right" vertical="center" wrapText="1"/>
    </xf>
    <xf numFmtId="1" fontId="23" fillId="2" borderId="1" xfId="0" applyNumberFormat="1" applyFont="1" applyFill="1" applyBorder="1" applyAlignment="1">
      <alignment horizontal="right" vertical="center" wrapText="1"/>
    </xf>
    <xf numFmtId="1" fontId="23" fillId="32" borderId="1" xfId="0" applyNumberFormat="1" applyFont="1" applyFill="1" applyBorder="1" applyAlignment="1">
      <alignment horizontal="right" vertical="center" wrapText="1"/>
    </xf>
    <xf numFmtId="1" fontId="23" fillId="2" borderId="4" xfId="0" applyNumberFormat="1" applyFont="1" applyFill="1" applyBorder="1" applyAlignment="1">
      <alignment horizontal="right" vertical="center" wrapText="1"/>
    </xf>
    <xf numFmtId="1" fontId="23" fillId="2" borderId="5" xfId="0" applyNumberFormat="1" applyFont="1" applyFill="1" applyBorder="1" applyAlignment="1">
      <alignment horizontal="right" vertical="center" wrapText="1"/>
    </xf>
    <xf numFmtId="1" fontId="25" fillId="31" borderId="1" xfId="0" applyNumberFormat="1" applyFont="1" applyFill="1" applyBorder="1" applyAlignment="1">
      <alignment horizontal="right" vertical="center" wrapText="1"/>
    </xf>
    <xf numFmtId="1" fontId="23" fillId="32" borderId="1" xfId="0" applyNumberFormat="1" applyFont="1" applyFill="1" applyBorder="1" applyAlignment="1">
      <alignment horizontal="right" vertical="center"/>
    </xf>
    <xf numFmtId="1" fontId="23" fillId="6" borderId="1" xfId="0" applyNumberFormat="1" applyFont="1" applyFill="1" applyBorder="1" applyAlignment="1">
      <alignment horizontal="right" vertical="center" wrapText="1"/>
    </xf>
    <xf numFmtId="1" fontId="23" fillId="6" borderId="13" xfId="0" applyNumberFormat="1" applyFont="1" applyFill="1" applyBorder="1" applyAlignment="1">
      <alignment horizontal="right" vertical="center"/>
    </xf>
    <xf numFmtId="0" fontId="23" fillId="31" borderId="25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 wrapText="1"/>
    </xf>
    <xf numFmtId="0" fontId="31" fillId="31" borderId="1" xfId="0" applyFont="1" applyFill="1" applyBorder="1" applyAlignment="1">
      <alignment horizontal="center" vertical="center" wrapText="1"/>
    </xf>
    <xf numFmtId="0" fontId="31" fillId="32" borderId="1" xfId="0" applyFont="1" applyFill="1" applyBorder="1" applyAlignment="1">
      <alignment horizontal="center" vertical="center" wrapText="1"/>
    </xf>
    <xf numFmtId="0" fontId="23" fillId="6" borderId="12" xfId="0" applyFont="1" applyFill="1" applyBorder="1" applyAlignment="1">
      <alignment horizontal="center" vertical="center"/>
    </xf>
    <xf numFmtId="0" fontId="31" fillId="6" borderId="12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left" vertical="center" wrapText="1"/>
    </xf>
    <xf numFmtId="1" fontId="25" fillId="0" borderId="1" xfId="0" applyNumberFormat="1" applyFont="1" applyFill="1" applyBorder="1" applyAlignment="1">
      <alignment horizontal="right" vertical="center" wrapText="1"/>
    </xf>
    <xf numFmtId="0" fontId="25" fillId="0" borderId="1" xfId="0" applyFont="1" applyFill="1" applyBorder="1" applyAlignment="1">
      <alignment horizontal="center" vertical="center" wrapText="1"/>
    </xf>
    <xf numFmtId="1" fontId="25" fillId="0" borderId="1" xfId="0" applyNumberFormat="1" applyFont="1" applyFill="1" applyBorder="1" applyAlignment="1">
      <alignment horizontal="center" vertical="center" wrapText="1"/>
    </xf>
    <xf numFmtId="1" fontId="24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5" fillId="0" borderId="0" xfId="0" applyFont="1" applyFill="1"/>
    <xf numFmtId="0" fontId="25" fillId="0" borderId="1" xfId="0" applyFont="1" applyFill="1" applyBorder="1" applyAlignment="1">
      <alignment horizontal="left" vertical="center"/>
    </xf>
    <xf numFmtId="1" fontId="25" fillId="32" borderId="1" xfId="0" applyNumberFormat="1" applyFont="1" applyFill="1" applyBorder="1" applyAlignment="1">
      <alignment horizontal="right" vertical="center" wrapText="1"/>
    </xf>
    <xf numFmtId="0" fontId="25" fillId="32" borderId="1" xfId="0" applyFont="1" applyFill="1" applyBorder="1" applyAlignment="1">
      <alignment horizontal="center" vertical="center" wrapText="1"/>
    </xf>
    <xf numFmtId="1" fontId="25" fillId="0" borderId="26" xfId="0" applyNumberFormat="1" applyFont="1" applyFill="1" applyBorder="1" applyAlignment="1">
      <alignment horizontal="right" vertical="center" wrapText="1"/>
    </xf>
    <xf numFmtId="0" fontId="25" fillId="0" borderId="26" xfId="0" applyFont="1" applyFill="1" applyBorder="1" applyAlignment="1">
      <alignment horizontal="left" vertical="center" wrapText="1"/>
    </xf>
    <xf numFmtId="0" fontId="25" fillId="0" borderId="26" xfId="0" applyFont="1" applyFill="1" applyBorder="1" applyAlignment="1">
      <alignment horizontal="center" vertical="center" wrapText="1"/>
    </xf>
    <xf numFmtId="1" fontId="24" fillId="0" borderId="26" xfId="0" applyNumberFormat="1" applyFont="1" applyFill="1" applyBorder="1" applyAlignment="1">
      <alignment horizontal="center" vertical="center" wrapText="1"/>
    </xf>
    <xf numFmtId="0" fontId="25" fillId="0" borderId="26" xfId="0" applyFont="1" applyFill="1" applyBorder="1" applyAlignment="1">
      <alignment horizontal="center"/>
    </xf>
    <xf numFmtId="0" fontId="25" fillId="32" borderId="0" xfId="0" applyFont="1" applyFill="1" applyAlignment="1">
      <alignment horizontal="center"/>
    </xf>
    <xf numFmtId="1" fontId="28" fillId="0" borderId="0" xfId="0" applyNumberFormat="1" applyFont="1" applyFill="1" applyBorder="1" applyAlignment="1">
      <alignment horizontal="left" vertical="center"/>
    </xf>
    <xf numFmtId="1" fontId="30" fillId="3" borderId="8" xfId="0" applyNumberFormat="1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1" fontId="29" fillId="0" borderId="30" xfId="0" applyNumberFormat="1" applyFont="1" applyFill="1" applyBorder="1" applyAlignment="1">
      <alignment vertical="center"/>
    </xf>
    <xf numFmtId="0" fontId="0" fillId="0" borderId="28" xfId="0" applyBorder="1" applyAlignment="1">
      <alignment vertical="center"/>
    </xf>
    <xf numFmtId="1" fontId="29" fillId="2" borderId="12" xfId="0" applyNumberFormat="1" applyFont="1" applyFill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0" fillId="3" borderId="11" xfId="0" applyFont="1" applyFill="1" applyBorder="1" applyAlignment="1">
      <alignment horizontal="center" vertical="center" wrapText="1"/>
    </xf>
    <xf numFmtId="0" fontId="30" fillId="3" borderId="7" xfId="0" applyFont="1" applyFill="1" applyBorder="1" applyAlignment="1">
      <alignment horizontal="center" vertical="center" wrapText="1"/>
    </xf>
    <xf numFmtId="1" fontId="30" fillId="3" borderId="10" xfId="0" applyNumberFormat="1" applyFont="1" applyFill="1" applyBorder="1" applyAlignment="1">
      <alignment horizontal="center" vertical="center" wrapText="1"/>
    </xf>
    <xf numFmtId="1" fontId="30" fillId="3" borderId="9" xfId="0" applyNumberFormat="1" applyFont="1" applyFill="1" applyBorder="1" applyAlignment="1">
      <alignment horizontal="center" vertical="center" wrapText="1"/>
    </xf>
    <xf numFmtId="1" fontId="30" fillId="3" borderId="10" xfId="0" applyNumberFormat="1" applyFont="1" applyFill="1" applyBorder="1" applyAlignment="1">
      <alignment horizontal="center" vertical="center"/>
    </xf>
    <xf numFmtId="1" fontId="30" fillId="3" borderId="9" xfId="0" applyNumberFormat="1" applyFont="1" applyFill="1" applyBorder="1" applyAlignment="1">
      <alignment horizontal="center" vertical="center"/>
    </xf>
    <xf numFmtId="0" fontId="30" fillId="3" borderId="29" xfId="0" applyFont="1" applyFill="1" applyBorder="1" applyAlignment="1">
      <alignment horizontal="center" vertical="center" wrapText="1"/>
    </xf>
    <xf numFmtId="0" fontId="30" fillId="3" borderId="9" xfId="0" applyFont="1" applyFill="1" applyBorder="1" applyAlignment="1">
      <alignment horizontal="center" vertical="center" wrapText="1"/>
    </xf>
    <xf numFmtId="1" fontId="29" fillId="2" borderId="4" xfId="0" applyNumberFormat="1" applyFont="1" applyFill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30" fillId="3" borderId="10" xfId="0" applyFont="1" applyFill="1" applyBorder="1" applyAlignment="1">
      <alignment horizontal="center" vertical="center" wrapText="1"/>
    </xf>
    <xf numFmtId="0" fontId="30" fillId="4" borderId="0" xfId="0" applyFont="1" applyFill="1" applyBorder="1" applyAlignment="1">
      <alignment horizontal="center" vertical="center"/>
    </xf>
    <xf numFmtId="0" fontId="30" fillId="4" borderId="2" xfId="0" applyFont="1" applyFill="1" applyBorder="1" applyAlignment="1">
      <alignment horizontal="center" vertical="center"/>
    </xf>
    <xf numFmtId="0" fontId="30" fillId="3" borderId="10" xfId="0" applyFont="1" applyFill="1" applyBorder="1" applyAlignment="1">
      <alignment horizontal="center" vertical="center"/>
    </xf>
    <xf numFmtId="0" fontId="30" fillId="3" borderId="9" xfId="0" applyFont="1" applyFill="1" applyBorder="1" applyAlignment="1">
      <alignment horizontal="center" vertical="center"/>
    </xf>
  </cellXfs>
  <cellStyles count="50">
    <cellStyle name="20% - 1. jelölőszín 2" xfId="6"/>
    <cellStyle name="20% - 2. jelölőszín 2" xfId="3"/>
    <cellStyle name="20% - 2. jelölőszín 2 2" xfId="7"/>
    <cellStyle name="20% - 3. jelölőszín 2" xfId="8"/>
    <cellStyle name="20% - 4. jelölőszín 2" xfId="9"/>
    <cellStyle name="20% - 5. jelölőszín 2" xfId="10"/>
    <cellStyle name="20% - 6. jelölőszín 2" xfId="11"/>
    <cellStyle name="40% - 1. jelölőszín 2" xfId="12"/>
    <cellStyle name="40% - 2. jelölőszín 2" xfId="13"/>
    <cellStyle name="40% - 3. jelölőszín 2" xfId="14"/>
    <cellStyle name="40% - 4. jelölőszín 2" xfId="15"/>
    <cellStyle name="40% - 5. jelölőszín 2" xfId="16"/>
    <cellStyle name="40% - 6. jelölőszín 2" xfId="17"/>
    <cellStyle name="60% - 1. jelölőszín 2" xfId="18"/>
    <cellStyle name="60% - 2. jelölőszín 2" xfId="4"/>
    <cellStyle name="60% - 2. jelölőszín 2 2" xfId="19"/>
    <cellStyle name="60% - 3. jelölőszín 2" xfId="20"/>
    <cellStyle name="60% - 4. jelölőszín 2" xfId="21"/>
    <cellStyle name="60% - 5. jelölőszín 2" xfId="22"/>
    <cellStyle name="60% - 6. jelölőszín 2" xfId="23"/>
    <cellStyle name="Bevitel 2" xfId="24"/>
    <cellStyle name="Cím 2" xfId="25"/>
    <cellStyle name="Címsor 1 2" xfId="26"/>
    <cellStyle name="Címsor 2 2" xfId="27"/>
    <cellStyle name="Címsor 3 2" xfId="28"/>
    <cellStyle name="Címsor 4 2" xfId="29"/>
    <cellStyle name="Ellenőrzőcella 2" xfId="30"/>
    <cellStyle name="Excel Built-in Normal" xfId="31"/>
    <cellStyle name="Figyelmeztetés 2" xfId="32"/>
    <cellStyle name="Hivatkozott cella 2" xfId="33"/>
    <cellStyle name="Jegyzet 2" xfId="34"/>
    <cellStyle name="Jelölőszín (1) 2" xfId="35"/>
    <cellStyle name="Jelölőszín (2) 2" xfId="5"/>
    <cellStyle name="Jelölőszín (2) 2 2" xfId="36"/>
    <cellStyle name="Jelölőszín (3) 2" xfId="37"/>
    <cellStyle name="Jelölőszín (4) 2" xfId="38"/>
    <cellStyle name="Jelölőszín (5) 2" xfId="39"/>
    <cellStyle name="Jelölőszín (6) 2" xfId="40"/>
    <cellStyle name="Jó 2" xfId="41"/>
    <cellStyle name="Kimenet 2" xfId="42"/>
    <cellStyle name="Magyarázó szöveg 2" xfId="43"/>
    <cellStyle name="Normál" xfId="0" builtinId="0"/>
    <cellStyle name="Normál 2" xfId="2"/>
    <cellStyle name="Normál 2 2" xfId="44"/>
    <cellStyle name="Normál 3" xfId="1"/>
    <cellStyle name="Normál 3 2" xfId="45"/>
    <cellStyle name="Összesen 2" xfId="46"/>
    <cellStyle name="Rossz 2" xfId="47"/>
    <cellStyle name="Semleges 2" xfId="48"/>
    <cellStyle name="Számítás 2" xfId="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827061</xdr:colOff>
      <xdr:row>4</xdr:row>
      <xdr:rowOff>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F801B8F-ED91-4BFF-9DDA-5E02B0A3C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827061</xdr:colOff>
      <xdr:row>4</xdr:row>
      <xdr:rowOff>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F801B8F-ED91-4BFF-9DDA-5E02B0A3C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1221154</xdr:colOff>
      <xdr:row>4</xdr:row>
      <xdr:rowOff>158900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0F801B8F-ED91-4BFF-9DDA-5E02B0A3C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32404" cy="9404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5"/>
  <sheetViews>
    <sheetView tabSelected="1" view="pageBreakPreview" zoomScaleNormal="100" zoomScaleSheetLayoutView="100" workbookViewId="0">
      <selection activeCell="D2" sqref="D2"/>
    </sheetView>
  </sheetViews>
  <sheetFormatPr defaultColWidth="9.140625" defaultRowHeight="15" x14ac:dyDescent="0.25"/>
  <cols>
    <col min="1" max="1" width="5.85546875" style="7" customWidth="1"/>
    <col min="2" max="2" width="10.85546875" style="99" customWidth="1"/>
    <col min="3" max="3" width="32.42578125" style="100" customWidth="1"/>
    <col min="4" max="4" width="29.7109375" style="101" customWidth="1"/>
    <col min="5" max="5" width="11.85546875" style="101" customWidth="1"/>
    <col min="6" max="6" width="26.7109375" style="101" customWidth="1"/>
    <col min="7" max="7" width="10.140625" style="102" customWidth="1"/>
    <col min="8" max="8" width="4.85546875" style="7" customWidth="1"/>
    <col min="9" max="9" width="5" style="7" customWidth="1"/>
    <col min="10" max="10" width="10.7109375" style="7" customWidth="1"/>
    <col min="11" max="11" width="7.140625" style="103" customWidth="1"/>
    <col min="12" max="12" width="12.28515625" style="102" customWidth="1"/>
    <col min="13" max="13" width="10.7109375" style="102" customWidth="1"/>
    <col min="14" max="14" width="16.7109375" style="102" customWidth="1"/>
    <col min="15" max="16384" width="9.140625" style="12"/>
  </cols>
  <sheetData>
    <row r="1" spans="1:14" x14ac:dyDescent="0.25">
      <c r="B1" s="8"/>
      <c r="C1" s="9"/>
      <c r="D1" s="2" t="s">
        <v>150</v>
      </c>
      <c r="E1" s="3"/>
      <c r="F1" s="4"/>
      <c r="G1" s="6"/>
      <c r="H1" s="10"/>
      <c r="I1" s="10"/>
      <c r="J1" s="10"/>
      <c r="K1" s="11"/>
      <c r="L1" s="5" t="s">
        <v>234</v>
      </c>
      <c r="M1" s="6"/>
      <c r="N1" s="6"/>
    </row>
    <row r="2" spans="1:14" x14ac:dyDescent="0.25">
      <c r="B2" s="8"/>
      <c r="C2" s="13"/>
      <c r="D2" s="14"/>
      <c r="E2" s="15"/>
      <c r="F2" s="15"/>
      <c r="G2" s="6"/>
      <c r="H2" s="10"/>
      <c r="I2" s="10"/>
      <c r="J2" s="10"/>
      <c r="K2" s="16"/>
      <c r="L2" s="17"/>
      <c r="M2" s="18"/>
      <c r="N2" s="17"/>
    </row>
    <row r="3" spans="1:14" x14ac:dyDescent="0.25">
      <c r="B3" s="8"/>
      <c r="C3" s="19"/>
      <c r="D3" s="20"/>
      <c r="E3" s="20"/>
      <c r="F3" s="20"/>
      <c r="G3" s="6"/>
      <c r="H3" s="10"/>
      <c r="I3" s="10"/>
      <c r="J3" s="10"/>
      <c r="K3" s="138" t="s">
        <v>22</v>
      </c>
      <c r="L3" s="139"/>
      <c r="M3" s="21">
        <f>SUM(H20,H29,H40,H51,H63,H75)</f>
        <v>1680</v>
      </c>
      <c r="N3" s="22">
        <f>SUM(J20,J29,J40,J51,J63,J75)</f>
        <v>240</v>
      </c>
    </row>
    <row r="4" spans="1:14" x14ac:dyDescent="0.25">
      <c r="B4" s="8"/>
      <c r="C4" s="13"/>
      <c r="D4" s="20"/>
      <c r="E4" s="20"/>
      <c r="F4" s="20"/>
      <c r="G4" s="6"/>
      <c r="H4" s="10"/>
      <c r="I4" s="10"/>
      <c r="J4" s="10"/>
      <c r="K4" s="16" t="s">
        <v>15</v>
      </c>
      <c r="L4" s="10"/>
      <c r="M4" s="16">
        <f>K19+K28+K39+K50+K62+K74</f>
        <v>180</v>
      </c>
      <c r="N4" s="6"/>
    </row>
    <row r="5" spans="1:14" x14ac:dyDescent="0.25">
      <c r="B5" s="8"/>
      <c r="C5" s="23"/>
      <c r="D5" s="24"/>
      <c r="E5" s="24"/>
      <c r="F5" s="24"/>
      <c r="G5" s="6"/>
      <c r="H5" s="10"/>
      <c r="I5" s="10"/>
      <c r="J5" s="10"/>
      <c r="K5" s="11"/>
      <c r="L5" s="25"/>
      <c r="M5" s="11"/>
      <c r="N5" s="10"/>
    </row>
    <row r="6" spans="1:14" ht="15" customHeight="1" x14ac:dyDescent="0.25">
      <c r="A6" s="26" t="s">
        <v>233</v>
      </c>
      <c r="B6" s="26"/>
      <c r="C6" s="27"/>
      <c r="D6" s="28"/>
      <c r="E6" s="29"/>
      <c r="F6" s="29"/>
      <c r="G6" s="30"/>
      <c r="H6" s="31"/>
      <c r="I6" s="31"/>
      <c r="J6" s="32"/>
      <c r="K6" s="29"/>
      <c r="L6" s="20"/>
      <c r="M6" s="11"/>
      <c r="N6" s="30"/>
    </row>
    <row r="7" spans="1:14" ht="6.6" customHeight="1" x14ac:dyDescent="0.25">
      <c r="A7" s="26"/>
      <c r="B7" s="26"/>
      <c r="C7" s="27"/>
      <c r="D7" s="33"/>
      <c r="E7" s="20"/>
      <c r="F7" s="20"/>
      <c r="G7" s="20"/>
      <c r="H7" s="20"/>
      <c r="I7" s="20"/>
      <c r="J7" s="20"/>
      <c r="K7" s="20"/>
      <c r="L7" s="20"/>
      <c r="M7" s="20"/>
      <c r="N7" s="30"/>
    </row>
    <row r="8" spans="1:14" ht="36" customHeight="1" x14ac:dyDescent="0.25">
      <c r="A8" s="136" t="s">
        <v>7</v>
      </c>
      <c r="B8" s="152" t="s">
        <v>6</v>
      </c>
      <c r="C8" s="152" t="s">
        <v>8</v>
      </c>
      <c r="D8" s="155" t="s">
        <v>17</v>
      </c>
      <c r="E8" s="155" t="s">
        <v>18</v>
      </c>
      <c r="F8" s="155" t="s">
        <v>16</v>
      </c>
      <c r="G8" s="152" t="s">
        <v>13</v>
      </c>
      <c r="H8" s="142" t="s">
        <v>14</v>
      </c>
      <c r="I8" s="143"/>
      <c r="J8" s="144" t="s">
        <v>9</v>
      </c>
      <c r="K8" s="146" t="s">
        <v>15</v>
      </c>
      <c r="L8" s="148" t="s">
        <v>11</v>
      </c>
      <c r="M8" s="152" t="s">
        <v>12</v>
      </c>
      <c r="N8" s="153" t="s">
        <v>10</v>
      </c>
    </row>
    <row r="9" spans="1:14" ht="52.5" customHeight="1" x14ac:dyDescent="0.25">
      <c r="A9" s="137"/>
      <c r="B9" s="149"/>
      <c r="C9" s="149"/>
      <c r="D9" s="156"/>
      <c r="E9" s="156"/>
      <c r="F9" s="156"/>
      <c r="G9" s="149"/>
      <c r="H9" s="34" t="s">
        <v>0</v>
      </c>
      <c r="I9" s="35" t="s">
        <v>1</v>
      </c>
      <c r="J9" s="145"/>
      <c r="K9" s="147"/>
      <c r="L9" s="149"/>
      <c r="M9" s="149"/>
      <c r="N9" s="154"/>
    </row>
    <row r="10" spans="1:14" s="125" customFormat="1" ht="18.600000000000001" customHeight="1" x14ac:dyDescent="0.2">
      <c r="A10" s="120">
        <v>1</v>
      </c>
      <c r="B10" s="119" t="s">
        <v>149</v>
      </c>
      <c r="C10" s="119" t="s">
        <v>147</v>
      </c>
      <c r="D10" s="119" t="s">
        <v>148</v>
      </c>
      <c r="E10" s="119"/>
      <c r="F10" s="119" t="s">
        <v>25</v>
      </c>
      <c r="G10" s="121" t="s">
        <v>94</v>
      </c>
      <c r="H10" s="122">
        <v>1</v>
      </c>
      <c r="I10" s="122">
        <v>0</v>
      </c>
      <c r="J10" s="122"/>
      <c r="K10" s="123">
        <v>2</v>
      </c>
      <c r="L10" s="124" t="s">
        <v>2</v>
      </c>
      <c r="M10" s="124" t="s">
        <v>3</v>
      </c>
      <c r="N10" s="121" t="s">
        <v>151</v>
      </c>
    </row>
    <row r="11" spans="1:14" s="125" customFormat="1" ht="18.600000000000001" customHeight="1" x14ac:dyDescent="0.2">
      <c r="A11" s="120">
        <v>1</v>
      </c>
      <c r="B11" s="119" t="s">
        <v>258</v>
      </c>
      <c r="C11" s="119" t="s">
        <v>164</v>
      </c>
      <c r="D11" s="119" t="s">
        <v>95</v>
      </c>
      <c r="E11" s="119"/>
      <c r="F11" s="119" t="s">
        <v>257</v>
      </c>
      <c r="G11" s="121" t="s">
        <v>131</v>
      </c>
      <c r="H11" s="122">
        <v>2</v>
      </c>
      <c r="I11" s="122">
        <v>0</v>
      </c>
      <c r="J11" s="122"/>
      <c r="K11" s="123">
        <v>3</v>
      </c>
      <c r="L11" s="124" t="s">
        <v>2</v>
      </c>
      <c r="M11" s="124" t="s">
        <v>3</v>
      </c>
      <c r="N11" s="121" t="s">
        <v>40</v>
      </c>
    </row>
    <row r="12" spans="1:14" s="125" customFormat="1" ht="18.600000000000001" customHeight="1" x14ac:dyDescent="0.2">
      <c r="A12" s="120">
        <v>1</v>
      </c>
      <c r="B12" s="119" t="s">
        <v>29</v>
      </c>
      <c r="C12" s="119" t="s">
        <v>191</v>
      </c>
      <c r="D12" s="119" t="s">
        <v>192</v>
      </c>
      <c r="E12" s="119"/>
      <c r="F12" s="119" t="s">
        <v>231</v>
      </c>
      <c r="G12" s="121" t="s">
        <v>94</v>
      </c>
      <c r="H12" s="122">
        <v>2</v>
      </c>
      <c r="I12" s="122">
        <v>0</v>
      </c>
      <c r="J12" s="122"/>
      <c r="K12" s="123">
        <v>3</v>
      </c>
      <c r="L12" s="124" t="s">
        <v>2</v>
      </c>
      <c r="M12" s="124" t="s">
        <v>3</v>
      </c>
      <c r="N12" s="121" t="s">
        <v>33</v>
      </c>
    </row>
    <row r="13" spans="1:14" s="125" customFormat="1" ht="18.600000000000001" customHeight="1" x14ac:dyDescent="0.2">
      <c r="A13" s="120">
        <v>1</v>
      </c>
      <c r="B13" s="119" t="s">
        <v>28</v>
      </c>
      <c r="C13" s="119" t="s">
        <v>129</v>
      </c>
      <c r="D13" s="119" t="s">
        <v>161</v>
      </c>
      <c r="E13" s="119"/>
      <c r="F13" s="119" t="s">
        <v>195</v>
      </c>
      <c r="G13" s="121" t="s">
        <v>94</v>
      </c>
      <c r="H13" s="122">
        <v>2</v>
      </c>
      <c r="I13" s="122">
        <v>0</v>
      </c>
      <c r="J13" s="122"/>
      <c r="K13" s="123">
        <v>3</v>
      </c>
      <c r="L13" s="124" t="s">
        <v>2</v>
      </c>
      <c r="M13" s="124" t="s">
        <v>3</v>
      </c>
      <c r="N13" s="121" t="s">
        <v>34</v>
      </c>
    </row>
    <row r="14" spans="1:14" s="125" customFormat="1" ht="18.600000000000001" customHeight="1" x14ac:dyDescent="0.2">
      <c r="A14" s="120">
        <v>1</v>
      </c>
      <c r="B14" s="119" t="s">
        <v>77</v>
      </c>
      <c r="C14" s="119" t="s">
        <v>158</v>
      </c>
      <c r="D14" s="119" t="s">
        <v>160</v>
      </c>
      <c r="E14" s="119"/>
      <c r="F14" s="119" t="s">
        <v>32</v>
      </c>
      <c r="G14" s="121" t="s">
        <v>94</v>
      </c>
      <c r="H14" s="122">
        <v>0</v>
      </c>
      <c r="I14" s="122">
        <v>2</v>
      </c>
      <c r="J14" s="122"/>
      <c r="K14" s="123">
        <v>3</v>
      </c>
      <c r="L14" s="124" t="s">
        <v>5</v>
      </c>
      <c r="M14" s="124" t="s">
        <v>3</v>
      </c>
      <c r="N14" s="121" t="s">
        <v>37</v>
      </c>
    </row>
    <row r="15" spans="1:14" s="125" customFormat="1" ht="18.600000000000001" customHeight="1" x14ac:dyDescent="0.2">
      <c r="A15" s="120">
        <v>1</v>
      </c>
      <c r="B15" s="119" t="s">
        <v>78</v>
      </c>
      <c r="C15" s="119" t="s">
        <v>38</v>
      </c>
      <c r="D15" s="119" t="s">
        <v>194</v>
      </c>
      <c r="E15" s="119"/>
      <c r="F15" s="119" t="s">
        <v>197</v>
      </c>
      <c r="G15" s="121" t="s">
        <v>109</v>
      </c>
      <c r="H15" s="122">
        <v>0</v>
      </c>
      <c r="I15" s="122">
        <v>2</v>
      </c>
      <c r="J15" s="122"/>
      <c r="K15" s="123">
        <v>3</v>
      </c>
      <c r="L15" s="124" t="s">
        <v>5</v>
      </c>
      <c r="M15" s="124" t="s">
        <v>3</v>
      </c>
      <c r="N15" s="121" t="s">
        <v>39</v>
      </c>
    </row>
    <row r="16" spans="1:14" s="125" customFormat="1" ht="24" customHeight="1" x14ac:dyDescent="0.2">
      <c r="A16" s="120">
        <v>1</v>
      </c>
      <c r="B16" s="119" t="s">
        <v>213</v>
      </c>
      <c r="C16" s="126" t="s">
        <v>202</v>
      </c>
      <c r="D16" s="119" t="s">
        <v>206</v>
      </c>
      <c r="E16" s="119"/>
      <c r="F16" s="119" t="s">
        <v>51</v>
      </c>
      <c r="G16" s="121" t="s">
        <v>94</v>
      </c>
      <c r="H16" s="122">
        <v>2</v>
      </c>
      <c r="I16" s="122">
        <v>2</v>
      </c>
      <c r="J16" s="122"/>
      <c r="K16" s="123">
        <v>5</v>
      </c>
      <c r="L16" s="124" t="s">
        <v>5</v>
      </c>
      <c r="M16" s="124" t="s">
        <v>3</v>
      </c>
      <c r="N16" s="121" t="s">
        <v>220</v>
      </c>
    </row>
    <row r="17" spans="1:14" s="125" customFormat="1" ht="24" customHeight="1" x14ac:dyDescent="0.2">
      <c r="A17" s="120">
        <v>1</v>
      </c>
      <c r="B17" s="119" t="s">
        <v>214</v>
      </c>
      <c r="C17" s="126" t="s">
        <v>203</v>
      </c>
      <c r="D17" s="119" t="s">
        <v>207</v>
      </c>
      <c r="E17" s="119"/>
      <c r="F17" s="126" t="s">
        <v>31</v>
      </c>
      <c r="G17" s="121" t="s">
        <v>94</v>
      </c>
      <c r="H17" s="122">
        <v>2</v>
      </c>
      <c r="I17" s="122">
        <v>2</v>
      </c>
      <c r="J17" s="122"/>
      <c r="K17" s="123">
        <v>6</v>
      </c>
      <c r="L17" s="124" t="s">
        <v>2</v>
      </c>
      <c r="M17" s="124" t="s">
        <v>3</v>
      </c>
      <c r="N17" s="121" t="s">
        <v>221</v>
      </c>
    </row>
    <row r="18" spans="1:14" ht="28.5" x14ac:dyDescent="0.25">
      <c r="A18" s="104">
        <v>1</v>
      </c>
      <c r="B18" s="37"/>
      <c r="C18" s="37" t="s">
        <v>19</v>
      </c>
      <c r="D18" s="37" t="s">
        <v>199</v>
      </c>
      <c r="E18" s="37"/>
      <c r="F18" s="37"/>
      <c r="G18" s="39"/>
      <c r="H18" s="36">
        <v>1</v>
      </c>
      <c r="I18" s="36">
        <v>0</v>
      </c>
      <c r="J18" s="36"/>
      <c r="K18" s="43">
        <v>2</v>
      </c>
      <c r="L18" s="41"/>
      <c r="M18" s="41" t="s">
        <v>4</v>
      </c>
      <c r="N18" s="113"/>
    </row>
    <row r="19" spans="1:14" s="42" customFormat="1" x14ac:dyDescent="0.2">
      <c r="A19" s="105"/>
      <c r="B19" s="45"/>
      <c r="C19" s="46"/>
      <c r="D19" s="46"/>
      <c r="E19" s="46"/>
      <c r="F19" s="46"/>
      <c r="G19" s="47"/>
      <c r="H19" s="48">
        <f>SUM(H10:H18)</f>
        <v>12</v>
      </c>
      <c r="I19" s="48">
        <f>SUM(I10:I18)</f>
        <v>8</v>
      </c>
      <c r="J19" s="48">
        <f>SUM(J10:J18)</f>
        <v>0</v>
      </c>
      <c r="K19" s="49">
        <f>SUM(K10:K18)</f>
        <v>30</v>
      </c>
      <c r="L19" s="50"/>
      <c r="M19" s="50"/>
      <c r="N19" s="47"/>
    </row>
    <row r="20" spans="1:14" s="42" customFormat="1" ht="28.5" x14ac:dyDescent="0.2">
      <c r="A20" s="105"/>
      <c r="B20" s="45"/>
      <c r="C20" s="46"/>
      <c r="D20" s="46"/>
      <c r="E20" s="46"/>
      <c r="F20" s="46"/>
      <c r="G20" s="51" t="s">
        <v>21</v>
      </c>
      <c r="H20" s="140">
        <f>SUM(H19:I19)*14</f>
        <v>280</v>
      </c>
      <c r="I20" s="141"/>
      <c r="J20" s="52">
        <f>SUM(J19)</f>
        <v>0</v>
      </c>
      <c r="K20" s="49"/>
      <c r="L20" s="50"/>
      <c r="M20" s="50"/>
      <c r="N20" s="47"/>
    </row>
    <row r="21" spans="1:14" s="79" customFormat="1" x14ac:dyDescent="0.2">
      <c r="A21" s="127">
        <v>2</v>
      </c>
      <c r="B21" s="61" t="s">
        <v>23</v>
      </c>
      <c r="C21" s="61" t="s">
        <v>24</v>
      </c>
      <c r="D21" s="61" t="s">
        <v>96</v>
      </c>
      <c r="E21" s="61"/>
      <c r="F21" s="61" t="s">
        <v>127</v>
      </c>
      <c r="G21" s="128" t="s">
        <v>109</v>
      </c>
      <c r="H21" s="82">
        <v>0</v>
      </c>
      <c r="I21" s="82">
        <v>2</v>
      </c>
      <c r="J21" s="82"/>
      <c r="K21" s="60">
        <v>3</v>
      </c>
      <c r="L21" s="59" t="s">
        <v>5</v>
      </c>
      <c r="M21" s="59" t="s">
        <v>3</v>
      </c>
      <c r="N21" s="128" t="s">
        <v>36</v>
      </c>
    </row>
    <row r="22" spans="1:14" s="79" customFormat="1" ht="33.75" customHeight="1" x14ac:dyDescent="0.2">
      <c r="A22" s="127">
        <v>2</v>
      </c>
      <c r="B22" s="61" t="s">
        <v>26</v>
      </c>
      <c r="C22" s="61" t="s">
        <v>27</v>
      </c>
      <c r="D22" s="61" t="s">
        <v>97</v>
      </c>
      <c r="E22" s="61"/>
      <c r="F22" s="61" t="s">
        <v>196</v>
      </c>
      <c r="G22" s="128" t="s">
        <v>110</v>
      </c>
      <c r="H22" s="82">
        <v>1</v>
      </c>
      <c r="I22" s="82">
        <v>1</v>
      </c>
      <c r="J22" s="82"/>
      <c r="K22" s="60">
        <v>3</v>
      </c>
      <c r="L22" s="59" t="s">
        <v>2</v>
      </c>
      <c r="M22" s="59" t="s">
        <v>3</v>
      </c>
      <c r="N22" s="128"/>
    </row>
    <row r="23" spans="1:14" s="79" customFormat="1" ht="28.5" x14ac:dyDescent="0.2">
      <c r="A23" s="127">
        <v>2</v>
      </c>
      <c r="B23" s="61" t="s">
        <v>215</v>
      </c>
      <c r="C23" s="61" t="s">
        <v>204</v>
      </c>
      <c r="D23" s="61" t="s">
        <v>208</v>
      </c>
      <c r="E23" s="61" t="s">
        <v>79</v>
      </c>
      <c r="F23" s="61" t="s">
        <v>41</v>
      </c>
      <c r="G23" s="128" t="s">
        <v>94</v>
      </c>
      <c r="H23" s="82">
        <v>2</v>
      </c>
      <c r="I23" s="82">
        <v>2</v>
      </c>
      <c r="J23" s="82"/>
      <c r="K23" s="60">
        <v>7</v>
      </c>
      <c r="L23" s="59" t="s">
        <v>5</v>
      </c>
      <c r="M23" s="59" t="s">
        <v>3</v>
      </c>
      <c r="N23" s="128" t="s">
        <v>222</v>
      </c>
    </row>
    <row r="24" spans="1:14" s="79" customFormat="1" ht="28.5" x14ac:dyDescent="0.2">
      <c r="A24" s="127">
        <v>2</v>
      </c>
      <c r="B24" s="61" t="s">
        <v>216</v>
      </c>
      <c r="C24" s="61" t="s">
        <v>205</v>
      </c>
      <c r="D24" s="61" t="s">
        <v>209</v>
      </c>
      <c r="E24" s="61" t="s">
        <v>80</v>
      </c>
      <c r="F24" s="61" t="s">
        <v>49</v>
      </c>
      <c r="G24" s="128" t="s">
        <v>94</v>
      </c>
      <c r="H24" s="82">
        <v>2</v>
      </c>
      <c r="I24" s="82">
        <v>2</v>
      </c>
      <c r="J24" s="82"/>
      <c r="K24" s="60">
        <v>7</v>
      </c>
      <c r="L24" s="59" t="s">
        <v>5</v>
      </c>
      <c r="M24" s="59" t="s">
        <v>3</v>
      </c>
      <c r="N24" s="128" t="s">
        <v>219</v>
      </c>
    </row>
    <row r="25" spans="1:14" s="79" customFormat="1" x14ac:dyDescent="0.2">
      <c r="A25" s="127">
        <v>2</v>
      </c>
      <c r="B25" s="61" t="s">
        <v>81</v>
      </c>
      <c r="C25" s="61" t="s">
        <v>43</v>
      </c>
      <c r="D25" s="61" t="s">
        <v>98</v>
      </c>
      <c r="E25" s="61" t="s">
        <v>258</v>
      </c>
      <c r="F25" s="61" t="s">
        <v>44</v>
      </c>
      <c r="G25" s="128" t="s">
        <v>94</v>
      </c>
      <c r="H25" s="82">
        <v>2</v>
      </c>
      <c r="I25" s="82">
        <v>1</v>
      </c>
      <c r="J25" s="82"/>
      <c r="K25" s="60">
        <v>4</v>
      </c>
      <c r="L25" s="59" t="s">
        <v>2</v>
      </c>
      <c r="M25" s="59" t="s">
        <v>3</v>
      </c>
      <c r="N25" s="128" t="s">
        <v>45</v>
      </c>
    </row>
    <row r="26" spans="1:14" s="79" customFormat="1" x14ac:dyDescent="0.2">
      <c r="A26" s="127">
        <v>2</v>
      </c>
      <c r="B26" s="61" t="s">
        <v>82</v>
      </c>
      <c r="C26" s="61" t="s">
        <v>47</v>
      </c>
      <c r="D26" s="61" t="s">
        <v>99</v>
      </c>
      <c r="E26" s="61" t="s">
        <v>258</v>
      </c>
      <c r="F26" s="61" t="s">
        <v>128</v>
      </c>
      <c r="G26" s="128" t="s">
        <v>94</v>
      </c>
      <c r="H26" s="82">
        <v>2</v>
      </c>
      <c r="I26" s="82">
        <v>1</v>
      </c>
      <c r="J26" s="82"/>
      <c r="K26" s="60">
        <v>4</v>
      </c>
      <c r="L26" s="59" t="s">
        <v>2</v>
      </c>
      <c r="M26" s="59" t="s">
        <v>3</v>
      </c>
      <c r="N26" s="128" t="s">
        <v>48</v>
      </c>
    </row>
    <row r="27" spans="1:14" s="79" customFormat="1" ht="28.5" x14ac:dyDescent="0.2">
      <c r="A27" s="127">
        <v>2</v>
      </c>
      <c r="B27" s="61" t="s">
        <v>253</v>
      </c>
      <c r="C27" s="61" t="s">
        <v>120</v>
      </c>
      <c r="D27" s="61" t="s">
        <v>121</v>
      </c>
      <c r="E27" s="61"/>
      <c r="F27" s="61" t="s">
        <v>49</v>
      </c>
      <c r="G27" s="128" t="s">
        <v>94</v>
      </c>
      <c r="H27" s="82">
        <v>0</v>
      </c>
      <c r="I27" s="82">
        <v>2</v>
      </c>
      <c r="J27" s="82"/>
      <c r="K27" s="60">
        <v>2</v>
      </c>
      <c r="L27" s="59" t="s">
        <v>5</v>
      </c>
      <c r="M27" s="59" t="s">
        <v>3</v>
      </c>
      <c r="N27" s="128" t="s">
        <v>74</v>
      </c>
    </row>
    <row r="28" spans="1:14" s="42" customFormat="1" x14ac:dyDescent="0.2">
      <c r="A28" s="105"/>
      <c r="B28" s="45"/>
      <c r="C28" s="46"/>
      <c r="D28" s="46"/>
      <c r="E28" s="46"/>
      <c r="F28" s="46"/>
      <c r="G28" s="47"/>
      <c r="H28" s="48">
        <f>SUM(H21:H27)</f>
        <v>9</v>
      </c>
      <c r="I28" s="48">
        <f>SUM(I21:I27)</f>
        <v>11</v>
      </c>
      <c r="J28" s="48">
        <f>SUM(J21:J27)</f>
        <v>0</v>
      </c>
      <c r="K28" s="48">
        <f>SUM(K21:K27)</f>
        <v>30</v>
      </c>
      <c r="L28" s="50"/>
      <c r="M28" s="50"/>
      <c r="N28" s="47"/>
    </row>
    <row r="29" spans="1:14" s="42" customFormat="1" ht="28.5" x14ac:dyDescent="0.2">
      <c r="A29" s="107"/>
      <c r="B29" s="62"/>
      <c r="C29" s="63"/>
      <c r="D29" s="63"/>
      <c r="E29" s="63"/>
      <c r="F29" s="63"/>
      <c r="G29" s="64" t="s">
        <v>21</v>
      </c>
      <c r="H29" s="150">
        <f>SUM(H28:I28)*14</f>
        <v>280</v>
      </c>
      <c r="I29" s="151"/>
      <c r="J29" s="65">
        <f>SUM(J28)</f>
        <v>0</v>
      </c>
      <c r="K29" s="66"/>
      <c r="L29" s="67"/>
      <c r="M29" s="67"/>
      <c r="N29" s="114"/>
    </row>
    <row r="30" spans="1:14" s="68" customFormat="1" x14ac:dyDescent="0.2">
      <c r="A30" s="129">
        <v>3</v>
      </c>
      <c r="B30" s="119" t="s">
        <v>239</v>
      </c>
      <c r="C30" s="24" t="s">
        <v>30</v>
      </c>
      <c r="D30" s="130" t="s">
        <v>130</v>
      </c>
      <c r="E30" s="130"/>
      <c r="F30" s="130" t="s">
        <v>198</v>
      </c>
      <c r="G30" s="131" t="s">
        <v>131</v>
      </c>
      <c r="H30" s="32">
        <v>2</v>
      </c>
      <c r="I30" s="32">
        <v>0</v>
      </c>
      <c r="J30" s="32"/>
      <c r="K30" s="132">
        <v>3</v>
      </c>
      <c r="L30" s="6" t="s">
        <v>2</v>
      </c>
      <c r="M30" s="6" t="s">
        <v>3</v>
      </c>
      <c r="N30" s="131" t="s">
        <v>35</v>
      </c>
    </row>
    <row r="31" spans="1:14" s="68" customFormat="1" x14ac:dyDescent="0.2">
      <c r="A31" s="129">
        <v>3</v>
      </c>
      <c r="B31" s="130" t="s">
        <v>83</v>
      </c>
      <c r="C31" s="130" t="s">
        <v>50</v>
      </c>
      <c r="D31" s="130" t="s">
        <v>165</v>
      </c>
      <c r="E31" s="130" t="s">
        <v>79</v>
      </c>
      <c r="F31" s="130" t="s">
        <v>51</v>
      </c>
      <c r="G31" s="131" t="s">
        <v>94</v>
      </c>
      <c r="H31" s="32">
        <v>2</v>
      </c>
      <c r="I31" s="32">
        <v>1</v>
      </c>
      <c r="J31" s="32"/>
      <c r="K31" s="132">
        <v>4</v>
      </c>
      <c r="L31" s="6" t="s">
        <v>2</v>
      </c>
      <c r="M31" s="6" t="s">
        <v>3</v>
      </c>
      <c r="N31" s="131" t="s">
        <v>52</v>
      </c>
    </row>
    <row r="32" spans="1:14" s="68" customFormat="1" x14ac:dyDescent="0.2">
      <c r="A32" s="129">
        <v>3</v>
      </c>
      <c r="B32" s="130" t="s">
        <v>84</v>
      </c>
      <c r="C32" s="24" t="s">
        <v>56</v>
      </c>
      <c r="D32" s="130" t="s">
        <v>100</v>
      </c>
      <c r="E32" s="130" t="s">
        <v>77</v>
      </c>
      <c r="F32" s="24" t="s">
        <v>44</v>
      </c>
      <c r="G32" s="131" t="s">
        <v>94</v>
      </c>
      <c r="H32" s="32">
        <v>2</v>
      </c>
      <c r="I32" s="32">
        <v>1</v>
      </c>
      <c r="J32" s="32"/>
      <c r="K32" s="132">
        <v>4</v>
      </c>
      <c r="L32" s="6" t="s">
        <v>2</v>
      </c>
      <c r="M32" s="6" t="s">
        <v>3</v>
      </c>
      <c r="N32" s="131" t="s">
        <v>46</v>
      </c>
    </row>
    <row r="33" spans="1:14" s="68" customFormat="1" x14ac:dyDescent="0.2">
      <c r="A33" s="129">
        <v>3</v>
      </c>
      <c r="B33" s="130" t="s">
        <v>235</v>
      </c>
      <c r="C33" s="130" t="s">
        <v>122</v>
      </c>
      <c r="D33" s="130" t="s">
        <v>187</v>
      </c>
      <c r="E33" s="119" t="s">
        <v>258</v>
      </c>
      <c r="F33" s="130" t="s">
        <v>41</v>
      </c>
      <c r="G33" s="131" t="s">
        <v>94</v>
      </c>
      <c r="H33" s="32">
        <v>1</v>
      </c>
      <c r="I33" s="32">
        <v>2</v>
      </c>
      <c r="J33" s="32"/>
      <c r="K33" s="132">
        <v>4</v>
      </c>
      <c r="L33" s="6" t="s">
        <v>5</v>
      </c>
      <c r="M33" s="6" t="s">
        <v>3</v>
      </c>
      <c r="N33" s="131"/>
    </row>
    <row r="34" spans="1:14" s="68" customFormat="1" ht="28.5" x14ac:dyDescent="0.2">
      <c r="A34" s="129">
        <v>3</v>
      </c>
      <c r="B34" s="130" t="s">
        <v>85</v>
      </c>
      <c r="C34" s="130" t="s">
        <v>125</v>
      </c>
      <c r="D34" s="130" t="s">
        <v>126</v>
      </c>
      <c r="E34" s="130" t="s">
        <v>232</v>
      </c>
      <c r="F34" s="130" t="s">
        <v>58</v>
      </c>
      <c r="G34" s="131" t="s">
        <v>94</v>
      </c>
      <c r="H34" s="32">
        <v>2</v>
      </c>
      <c r="I34" s="32">
        <v>0</v>
      </c>
      <c r="J34" s="32"/>
      <c r="K34" s="132">
        <v>4</v>
      </c>
      <c r="L34" s="6" t="s">
        <v>2</v>
      </c>
      <c r="M34" s="6" t="s">
        <v>3</v>
      </c>
      <c r="N34" s="131" t="s">
        <v>256</v>
      </c>
    </row>
    <row r="35" spans="1:14" s="68" customFormat="1" ht="28.5" x14ac:dyDescent="0.2">
      <c r="A35" s="129">
        <v>3</v>
      </c>
      <c r="B35" s="130" t="s">
        <v>236</v>
      </c>
      <c r="C35" s="130" t="s">
        <v>59</v>
      </c>
      <c r="D35" s="130" t="s">
        <v>101</v>
      </c>
      <c r="E35" s="130" t="s">
        <v>232</v>
      </c>
      <c r="F35" s="130" t="s">
        <v>49</v>
      </c>
      <c r="G35" s="131" t="s">
        <v>94</v>
      </c>
      <c r="H35" s="32">
        <v>0</v>
      </c>
      <c r="I35" s="32">
        <v>2</v>
      </c>
      <c r="J35" s="32"/>
      <c r="K35" s="132">
        <v>3</v>
      </c>
      <c r="L35" s="6" t="s">
        <v>5</v>
      </c>
      <c r="M35" s="6" t="s">
        <v>3</v>
      </c>
      <c r="N35" s="131" t="s">
        <v>61</v>
      </c>
    </row>
    <row r="36" spans="1:14" s="68" customFormat="1" x14ac:dyDescent="0.2">
      <c r="A36" s="129">
        <v>3</v>
      </c>
      <c r="B36" s="130" t="s">
        <v>237</v>
      </c>
      <c r="C36" s="130" t="s">
        <v>123</v>
      </c>
      <c r="D36" s="130" t="s">
        <v>124</v>
      </c>
      <c r="E36" s="130"/>
      <c r="F36" s="130" t="s">
        <v>49</v>
      </c>
      <c r="G36" s="131" t="s">
        <v>94</v>
      </c>
      <c r="H36" s="32">
        <v>0</v>
      </c>
      <c r="I36" s="32">
        <v>2</v>
      </c>
      <c r="J36" s="32"/>
      <c r="K36" s="132">
        <v>2</v>
      </c>
      <c r="L36" s="6" t="s">
        <v>5</v>
      </c>
      <c r="M36" s="6" t="s">
        <v>3</v>
      </c>
      <c r="N36" s="131" t="s">
        <v>42</v>
      </c>
    </row>
    <row r="37" spans="1:14" s="68" customFormat="1" ht="28.5" x14ac:dyDescent="0.2">
      <c r="A37" s="129">
        <v>3</v>
      </c>
      <c r="B37" s="130" t="s">
        <v>238</v>
      </c>
      <c r="C37" s="130" t="s">
        <v>71</v>
      </c>
      <c r="D37" s="130" t="s">
        <v>193</v>
      </c>
      <c r="E37" s="130"/>
      <c r="F37" s="130" t="s">
        <v>254</v>
      </c>
      <c r="G37" s="131" t="s">
        <v>131</v>
      </c>
      <c r="H37" s="32">
        <v>0</v>
      </c>
      <c r="I37" s="32">
        <v>2</v>
      </c>
      <c r="J37" s="32"/>
      <c r="K37" s="132">
        <v>4</v>
      </c>
      <c r="L37" s="6" t="s">
        <v>5</v>
      </c>
      <c r="M37" s="6" t="s">
        <v>3</v>
      </c>
      <c r="N37" s="133"/>
    </row>
    <row r="38" spans="1:14" s="68" customFormat="1" ht="28.5" x14ac:dyDescent="0.2">
      <c r="A38" s="129">
        <v>3</v>
      </c>
      <c r="B38" s="130"/>
      <c r="C38" s="130" t="s">
        <v>19</v>
      </c>
      <c r="D38" s="130" t="s">
        <v>199</v>
      </c>
      <c r="E38" s="130"/>
      <c r="F38" s="130"/>
      <c r="G38" s="131"/>
      <c r="H38" s="32">
        <v>1</v>
      </c>
      <c r="I38" s="32">
        <v>0</v>
      </c>
      <c r="J38" s="32"/>
      <c r="K38" s="132">
        <v>2</v>
      </c>
      <c r="L38" s="6"/>
      <c r="M38" s="6" t="s">
        <v>4</v>
      </c>
      <c r="N38" s="131"/>
    </row>
    <row r="39" spans="1:14" s="42" customFormat="1" x14ac:dyDescent="0.2">
      <c r="A39" s="108"/>
      <c r="B39" s="69"/>
      <c r="C39" s="70"/>
      <c r="D39" s="70"/>
      <c r="E39" s="70"/>
      <c r="F39" s="70"/>
      <c r="G39" s="71"/>
      <c r="H39" s="72">
        <f>SUM(H30:H38)</f>
        <v>10</v>
      </c>
      <c r="I39" s="72">
        <f>SUM(I30:I38)</f>
        <v>10</v>
      </c>
      <c r="J39" s="72">
        <f>SUM(J30:J38)</f>
        <v>0</v>
      </c>
      <c r="K39" s="72">
        <f>SUM(K30:K38)</f>
        <v>30</v>
      </c>
      <c r="L39" s="73"/>
      <c r="M39" s="73"/>
      <c r="N39" s="71"/>
    </row>
    <row r="40" spans="1:14" s="42" customFormat="1" ht="28.5" x14ac:dyDescent="0.2">
      <c r="A40" s="105"/>
      <c r="B40" s="45"/>
      <c r="C40" s="46"/>
      <c r="D40" s="46"/>
      <c r="E40" s="46"/>
      <c r="F40" s="46"/>
      <c r="G40" s="51" t="s">
        <v>21</v>
      </c>
      <c r="H40" s="140">
        <f>SUM(H39:I39)*14</f>
        <v>280</v>
      </c>
      <c r="I40" s="141"/>
      <c r="J40" s="52">
        <f>SUM(J39)</f>
        <v>0</v>
      </c>
      <c r="K40" s="48"/>
      <c r="L40" s="50"/>
      <c r="M40" s="50"/>
      <c r="N40" s="47"/>
    </row>
    <row r="41" spans="1:14" s="42" customFormat="1" ht="28.5" x14ac:dyDescent="0.2">
      <c r="A41" s="127">
        <v>4</v>
      </c>
      <c r="B41" s="61" t="s">
        <v>86</v>
      </c>
      <c r="C41" s="58" t="s">
        <v>63</v>
      </c>
      <c r="D41" s="58" t="s">
        <v>170</v>
      </c>
      <c r="E41" s="58" t="s">
        <v>80</v>
      </c>
      <c r="F41" s="58" t="s">
        <v>31</v>
      </c>
      <c r="G41" s="128" t="s">
        <v>94</v>
      </c>
      <c r="H41" s="82">
        <v>2</v>
      </c>
      <c r="I41" s="82">
        <v>1</v>
      </c>
      <c r="J41" s="82"/>
      <c r="K41" s="60">
        <v>4</v>
      </c>
      <c r="L41" s="59" t="s">
        <v>2</v>
      </c>
      <c r="M41" s="59" t="s">
        <v>3</v>
      </c>
      <c r="N41" s="128" t="s">
        <v>223</v>
      </c>
    </row>
    <row r="42" spans="1:14" s="42" customFormat="1" x14ac:dyDescent="0.2">
      <c r="A42" s="127">
        <v>4</v>
      </c>
      <c r="B42" s="61" t="s">
        <v>240</v>
      </c>
      <c r="C42" s="58" t="s">
        <v>65</v>
      </c>
      <c r="D42" s="58" t="s">
        <v>102</v>
      </c>
      <c r="E42" s="58"/>
      <c r="F42" s="58" t="s">
        <v>25</v>
      </c>
      <c r="G42" s="128" t="s">
        <v>94</v>
      </c>
      <c r="H42" s="82">
        <v>0</v>
      </c>
      <c r="I42" s="82">
        <v>2</v>
      </c>
      <c r="J42" s="82"/>
      <c r="K42" s="60">
        <v>3</v>
      </c>
      <c r="L42" s="59" t="s">
        <v>5</v>
      </c>
      <c r="M42" s="59" t="s">
        <v>3</v>
      </c>
      <c r="N42" s="128" t="s">
        <v>69</v>
      </c>
    </row>
    <row r="43" spans="1:14" s="42" customFormat="1" x14ac:dyDescent="0.2">
      <c r="A43" s="127">
        <v>4</v>
      </c>
      <c r="B43" s="61" t="s">
        <v>92</v>
      </c>
      <c r="C43" s="58" t="s">
        <v>93</v>
      </c>
      <c r="D43" s="58" t="s">
        <v>169</v>
      </c>
      <c r="E43" s="58" t="s">
        <v>81</v>
      </c>
      <c r="F43" s="58" t="s">
        <v>44</v>
      </c>
      <c r="G43" s="128" t="s">
        <v>94</v>
      </c>
      <c r="H43" s="82">
        <v>2</v>
      </c>
      <c r="I43" s="82">
        <v>0</v>
      </c>
      <c r="J43" s="82"/>
      <c r="K43" s="60">
        <v>3</v>
      </c>
      <c r="L43" s="59" t="s">
        <v>2</v>
      </c>
      <c r="M43" s="59" t="s">
        <v>3</v>
      </c>
      <c r="N43" s="128" t="s">
        <v>60</v>
      </c>
    </row>
    <row r="44" spans="1:14" s="42" customFormat="1" x14ac:dyDescent="0.2">
      <c r="A44" s="127">
        <v>4</v>
      </c>
      <c r="B44" s="61" t="s">
        <v>241</v>
      </c>
      <c r="C44" s="58" t="s">
        <v>64</v>
      </c>
      <c r="D44" s="58" t="s">
        <v>103</v>
      </c>
      <c r="E44" s="58" t="s">
        <v>82</v>
      </c>
      <c r="F44" s="58" t="s">
        <v>51</v>
      </c>
      <c r="G44" s="128" t="s">
        <v>94</v>
      </c>
      <c r="H44" s="82">
        <v>0</v>
      </c>
      <c r="I44" s="82">
        <v>2</v>
      </c>
      <c r="J44" s="82"/>
      <c r="K44" s="60">
        <v>3</v>
      </c>
      <c r="L44" s="59" t="s">
        <v>5</v>
      </c>
      <c r="M44" s="59" t="s">
        <v>3</v>
      </c>
      <c r="N44" s="128"/>
    </row>
    <row r="45" spans="1:14" s="42" customFormat="1" x14ac:dyDescent="0.2">
      <c r="A45" s="127">
        <v>4</v>
      </c>
      <c r="B45" s="61" t="s">
        <v>166</v>
      </c>
      <c r="C45" s="58" t="s">
        <v>168</v>
      </c>
      <c r="D45" s="58" t="s">
        <v>105</v>
      </c>
      <c r="E45" s="58"/>
      <c r="F45" s="58" t="s">
        <v>49</v>
      </c>
      <c r="G45" s="128" t="s">
        <v>94</v>
      </c>
      <c r="H45" s="82">
        <v>2</v>
      </c>
      <c r="I45" s="82">
        <v>1</v>
      </c>
      <c r="J45" s="82"/>
      <c r="K45" s="60">
        <v>4</v>
      </c>
      <c r="L45" s="59" t="s">
        <v>5</v>
      </c>
      <c r="M45" s="59" t="s">
        <v>3</v>
      </c>
      <c r="N45" s="128" t="s">
        <v>167</v>
      </c>
    </row>
    <row r="46" spans="1:14" s="42" customFormat="1" x14ac:dyDescent="0.2">
      <c r="A46" s="127">
        <v>4</v>
      </c>
      <c r="B46" s="61" t="s">
        <v>242</v>
      </c>
      <c r="C46" s="58" t="s">
        <v>188</v>
      </c>
      <c r="D46" s="58" t="s">
        <v>111</v>
      </c>
      <c r="E46" s="58"/>
      <c r="F46" s="58" t="s">
        <v>41</v>
      </c>
      <c r="G46" s="128" t="s">
        <v>94</v>
      </c>
      <c r="H46" s="82">
        <v>1</v>
      </c>
      <c r="I46" s="82">
        <v>2</v>
      </c>
      <c r="J46" s="82"/>
      <c r="K46" s="60">
        <v>4</v>
      </c>
      <c r="L46" s="59" t="s">
        <v>5</v>
      </c>
      <c r="M46" s="59" t="s">
        <v>3</v>
      </c>
      <c r="N46" s="128" t="s">
        <v>75</v>
      </c>
    </row>
    <row r="47" spans="1:14" s="74" customFormat="1" x14ac:dyDescent="0.2">
      <c r="A47" s="127">
        <v>4</v>
      </c>
      <c r="B47" s="61" t="s">
        <v>243</v>
      </c>
      <c r="C47" s="58" t="s">
        <v>201</v>
      </c>
      <c r="D47" s="61" t="s">
        <v>244</v>
      </c>
      <c r="E47" s="58"/>
      <c r="F47" s="58" t="s">
        <v>245</v>
      </c>
      <c r="G47" s="128" t="s">
        <v>94</v>
      </c>
      <c r="H47" s="82">
        <v>0</v>
      </c>
      <c r="I47" s="82">
        <v>2</v>
      </c>
      <c r="J47" s="82"/>
      <c r="K47" s="60">
        <v>3</v>
      </c>
      <c r="L47" s="59" t="s">
        <v>5</v>
      </c>
      <c r="M47" s="59" t="s">
        <v>3</v>
      </c>
      <c r="N47" s="134"/>
    </row>
    <row r="48" spans="1:14" s="42" customFormat="1" x14ac:dyDescent="0.2">
      <c r="A48" s="127">
        <v>4</v>
      </c>
      <c r="B48" s="61" t="s">
        <v>132</v>
      </c>
      <c r="C48" s="58" t="s">
        <v>66</v>
      </c>
      <c r="D48" s="58" t="s">
        <v>106</v>
      </c>
      <c r="E48" s="58" t="s">
        <v>29</v>
      </c>
      <c r="F48" s="58" t="s">
        <v>67</v>
      </c>
      <c r="G48" s="128" t="s">
        <v>94</v>
      </c>
      <c r="H48" s="82">
        <v>0</v>
      </c>
      <c r="I48" s="82">
        <v>2</v>
      </c>
      <c r="J48" s="82"/>
      <c r="K48" s="60">
        <v>4</v>
      </c>
      <c r="L48" s="59" t="s">
        <v>5</v>
      </c>
      <c r="M48" s="59" t="s">
        <v>3</v>
      </c>
      <c r="N48" s="128"/>
    </row>
    <row r="49" spans="1:14" s="42" customFormat="1" ht="28.5" x14ac:dyDescent="0.2">
      <c r="A49" s="127"/>
      <c r="B49" s="61"/>
      <c r="C49" s="58" t="s">
        <v>19</v>
      </c>
      <c r="D49" s="58" t="s">
        <v>199</v>
      </c>
      <c r="E49" s="58"/>
      <c r="F49" s="58"/>
      <c r="G49" s="128"/>
      <c r="H49" s="82">
        <v>1</v>
      </c>
      <c r="I49" s="82">
        <v>0</v>
      </c>
      <c r="J49" s="82"/>
      <c r="K49" s="60">
        <v>2</v>
      </c>
      <c r="L49" s="59"/>
      <c r="M49" s="59"/>
      <c r="N49" s="128"/>
    </row>
    <row r="50" spans="1:14" s="42" customFormat="1" x14ac:dyDescent="0.2">
      <c r="A50" s="105"/>
      <c r="B50" s="45"/>
      <c r="C50" s="46"/>
      <c r="D50" s="46"/>
      <c r="E50" s="46"/>
      <c r="F50" s="46"/>
      <c r="G50" s="47"/>
      <c r="H50" s="48">
        <f>SUM(H41:H49)</f>
        <v>8</v>
      </c>
      <c r="I50" s="48">
        <f>SUM(I41:I49)</f>
        <v>12</v>
      </c>
      <c r="J50" s="48">
        <f>SUM(J41:J49)</f>
        <v>0</v>
      </c>
      <c r="K50" s="48">
        <f>SUM(K41:K49)</f>
        <v>30</v>
      </c>
      <c r="L50" s="50"/>
      <c r="M50" s="50"/>
      <c r="N50" s="47"/>
    </row>
    <row r="51" spans="1:14" s="42" customFormat="1" ht="28.5" x14ac:dyDescent="0.2">
      <c r="A51" s="105"/>
      <c r="B51" s="45"/>
      <c r="C51" s="46"/>
      <c r="D51" s="46"/>
      <c r="E51" s="46"/>
      <c r="F51" s="46"/>
      <c r="G51" s="51" t="s">
        <v>21</v>
      </c>
      <c r="H51" s="140">
        <f>SUM(H50:I50)*14</f>
        <v>280</v>
      </c>
      <c r="I51" s="141"/>
      <c r="J51" s="52">
        <f>SUM(J50)</f>
        <v>0</v>
      </c>
      <c r="K51" s="48"/>
      <c r="L51" s="50"/>
      <c r="M51" s="50"/>
      <c r="N51" s="47"/>
    </row>
    <row r="52" spans="1:14" s="42" customFormat="1" x14ac:dyDescent="0.2">
      <c r="A52" s="104">
        <v>5</v>
      </c>
      <c r="B52" s="44" t="s">
        <v>88</v>
      </c>
      <c r="C52" s="38" t="s">
        <v>152</v>
      </c>
      <c r="D52" s="75" t="s">
        <v>181</v>
      </c>
      <c r="E52" s="38"/>
      <c r="F52" s="38" t="s">
        <v>41</v>
      </c>
      <c r="G52" s="39" t="s">
        <v>94</v>
      </c>
      <c r="H52" s="36"/>
      <c r="I52" s="36"/>
      <c r="J52" s="36"/>
      <c r="K52" s="43">
        <v>5</v>
      </c>
      <c r="L52" s="41" t="s">
        <v>5</v>
      </c>
      <c r="M52" s="41" t="s">
        <v>3</v>
      </c>
      <c r="N52" s="39"/>
    </row>
    <row r="53" spans="1:14" s="42" customFormat="1" x14ac:dyDescent="0.2">
      <c r="A53" s="104">
        <v>5</v>
      </c>
      <c r="B53" s="44" t="s">
        <v>89</v>
      </c>
      <c r="C53" s="38" t="s">
        <v>182</v>
      </c>
      <c r="D53" s="75" t="s">
        <v>112</v>
      </c>
      <c r="E53" s="38"/>
      <c r="F53" s="38" t="s">
        <v>51</v>
      </c>
      <c r="G53" s="39" t="s">
        <v>94</v>
      </c>
      <c r="H53" s="36"/>
      <c r="I53" s="36"/>
      <c r="J53" s="36">
        <v>240</v>
      </c>
      <c r="K53" s="43">
        <v>0</v>
      </c>
      <c r="L53" s="76" t="s">
        <v>186</v>
      </c>
      <c r="M53" s="41" t="s">
        <v>3</v>
      </c>
      <c r="N53" s="39"/>
    </row>
    <row r="54" spans="1:14" s="42" customFormat="1" x14ac:dyDescent="0.2">
      <c r="A54" s="104">
        <v>5</v>
      </c>
      <c r="B54" s="44" t="s">
        <v>90</v>
      </c>
      <c r="C54" s="38" t="s">
        <v>57</v>
      </c>
      <c r="D54" s="38" t="s">
        <v>107</v>
      </c>
      <c r="E54" s="38"/>
      <c r="F54" s="75" t="s">
        <v>128</v>
      </c>
      <c r="G54" s="39" t="s">
        <v>94</v>
      </c>
      <c r="H54" s="36">
        <v>0</v>
      </c>
      <c r="I54" s="36">
        <v>2</v>
      </c>
      <c r="J54" s="36"/>
      <c r="K54" s="43">
        <v>3</v>
      </c>
      <c r="L54" s="41" t="s">
        <v>5</v>
      </c>
      <c r="M54" s="41" t="s">
        <v>3</v>
      </c>
      <c r="N54" s="39" t="s">
        <v>62</v>
      </c>
    </row>
    <row r="55" spans="1:14" s="42" customFormat="1" ht="42.75" x14ac:dyDescent="0.2">
      <c r="A55" s="104">
        <v>5</v>
      </c>
      <c r="B55" s="44" t="s">
        <v>247</v>
      </c>
      <c r="C55" s="38" t="s">
        <v>246</v>
      </c>
      <c r="D55" s="38" t="s">
        <v>212</v>
      </c>
      <c r="E55" s="38"/>
      <c r="F55" s="38" t="s">
        <v>58</v>
      </c>
      <c r="G55" s="39" t="s">
        <v>94</v>
      </c>
      <c r="H55" s="36">
        <v>2</v>
      </c>
      <c r="I55" s="36">
        <v>2</v>
      </c>
      <c r="J55" s="36"/>
      <c r="K55" s="40">
        <v>3</v>
      </c>
      <c r="L55" s="41" t="s">
        <v>2</v>
      </c>
      <c r="M55" s="41" t="s">
        <v>3</v>
      </c>
      <c r="N55" s="115" t="s">
        <v>224</v>
      </c>
    </row>
    <row r="56" spans="1:14" s="79" customFormat="1" ht="28.5" x14ac:dyDescent="0.2">
      <c r="A56" s="109">
        <v>5</v>
      </c>
      <c r="B56" s="44" t="s">
        <v>248</v>
      </c>
      <c r="C56" s="75" t="s">
        <v>153</v>
      </c>
      <c r="D56" s="75" t="s">
        <v>104</v>
      </c>
      <c r="E56" s="75"/>
      <c r="F56" s="75" t="s">
        <v>49</v>
      </c>
      <c r="G56" s="78" t="s">
        <v>94</v>
      </c>
      <c r="H56" s="77">
        <v>2</v>
      </c>
      <c r="I56" s="77">
        <v>1</v>
      </c>
      <c r="J56" s="77"/>
      <c r="K56" s="40">
        <v>3</v>
      </c>
      <c r="L56" s="76" t="s">
        <v>5</v>
      </c>
      <c r="M56" s="76" t="s">
        <v>3</v>
      </c>
      <c r="N56" s="78" t="s">
        <v>225</v>
      </c>
    </row>
    <row r="57" spans="1:14" s="42" customFormat="1" x14ac:dyDescent="0.2">
      <c r="A57" s="104">
        <v>5</v>
      </c>
      <c r="B57" s="44" t="s">
        <v>133</v>
      </c>
      <c r="C57" s="38" t="s">
        <v>70</v>
      </c>
      <c r="D57" s="38" t="s">
        <v>108</v>
      </c>
      <c r="E57" s="38"/>
      <c r="F57" s="38" t="s">
        <v>41</v>
      </c>
      <c r="G57" s="39" t="s">
        <v>94</v>
      </c>
      <c r="H57" s="36">
        <v>0</v>
      </c>
      <c r="I57" s="36">
        <v>2</v>
      </c>
      <c r="J57" s="36"/>
      <c r="K57" s="40">
        <v>3</v>
      </c>
      <c r="L57" s="41" t="s">
        <v>5</v>
      </c>
      <c r="M57" s="76" t="s">
        <v>3</v>
      </c>
      <c r="N57" s="39" t="s">
        <v>144</v>
      </c>
    </row>
    <row r="58" spans="1:14" s="42" customFormat="1" x14ac:dyDescent="0.2">
      <c r="A58" s="104">
        <v>5</v>
      </c>
      <c r="B58" s="44" t="s">
        <v>249</v>
      </c>
      <c r="C58" s="38" t="s">
        <v>154</v>
      </c>
      <c r="D58" s="80" t="s">
        <v>183</v>
      </c>
      <c r="E58" s="38" t="s">
        <v>92</v>
      </c>
      <c r="F58" s="38" t="s">
        <v>44</v>
      </c>
      <c r="G58" s="39" t="s">
        <v>94</v>
      </c>
      <c r="H58" s="36">
        <v>0</v>
      </c>
      <c r="I58" s="36">
        <v>2</v>
      </c>
      <c r="J58" s="36"/>
      <c r="K58" s="40">
        <v>3</v>
      </c>
      <c r="L58" s="41" t="s">
        <v>5</v>
      </c>
      <c r="M58" s="76" t="s">
        <v>3</v>
      </c>
      <c r="N58" s="39" t="s">
        <v>72</v>
      </c>
    </row>
    <row r="59" spans="1:14" s="81" customFormat="1" ht="28.5" x14ac:dyDescent="0.2">
      <c r="A59" s="104">
        <v>5</v>
      </c>
      <c r="B59" s="44" t="s">
        <v>134</v>
      </c>
      <c r="C59" s="38" t="s">
        <v>155</v>
      </c>
      <c r="D59" s="38" t="s">
        <v>184</v>
      </c>
      <c r="E59" s="38"/>
      <c r="F59" s="38" t="s">
        <v>41</v>
      </c>
      <c r="G59" s="39" t="s">
        <v>94</v>
      </c>
      <c r="H59" s="36">
        <v>1</v>
      </c>
      <c r="I59" s="36">
        <v>2</v>
      </c>
      <c r="J59" s="36"/>
      <c r="K59" s="40">
        <v>3</v>
      </c>
      <c r="L59" s="41" t="s">
        <v>5</v>
      </c>
      <c r="M59" s="76" t="s">
        <v>3</v>
      </c>
      <c r="N59" s="115" t="s">
        <v>226</v>
      </c>
    </row>
    <row r="60" spans="1:14" s="42" customFormat="1" ht="42.75" x14ac:dyDescent="0.2">
      <c r="A60" s="104">
        <v>5</v>
      </c>
      <c r="B60" s="44" t="s">
        <v>135</v>
      </c>
      <c r="C60" s="38" t="s">
        <v>113</v>
      </c>
      <c r="D60" s="38" t="s">
        <v>114</v>
      </c>
      <c r="E60" s="38" t="s">
        <v>85</v>
      </c>
      <c r="F60" s="38" t="s">
        <v>58</v>
      </c>
      <c r="G60" s="39" t="s">
        <v>94</v>
      </c>
      <c r="H60" s="36">
        <v>2</v>
      </c>
      <c r="I60" s="36">
        <v>0</v>
      </c>
      <c r="J60" s="36"/>
      <c r="K60" s="40">
        <v>3</v>
      </c>
      <c r="L60" s="41" t="s">
        <v>2</v>
      </c>
      <c r="M60" s="76" t="s">
        <v>3</v>
      </c>
      <c r="N60" s="115" t="s">
        <v>227</v>
      </c>
    </row>
    <row r="61" spans="1:14" s="42" customFormat="1" ht="28.15" customHeight="1" x14ac:dyDescent="0.2">
      <c r="A61" s="104">
        <v>5</v>
      </c>
      <c r="B61" s="37"/>
      <c r="C61" s="38" t="s">
        <v>19</v>
      </c>
      <c r="D61" s="38" t="s">
        <v>199</v>
      </c>
      <c r="E61" s="38"/>
      <c r="F61" s="38"/>
      <c r="G61" s="39"/>
      <c r="H61" s="36">
        <v>0</v>
      </c>
      <c r="I61" s="36">
        <v>2</v>
      </c>
      <c r="J61" s="36"/>
      <c r="K61" s="43">
        <v>4</v>
      </c>
      <c r="L61" s="41" t="s">
        <v>5</v>
      </c>
      <c r="M61" s="41" t="s">
        <v>4</v>
      </c>
      <c r="N61" s="39"/>
    </row>
    <row r="62" spans="1:14" s="42" customFormat="1" x14ac:dyDescent="0.2">
      <c r="A62" s="105"/>
      <c r="B62" s="45"/>
      <c r="C62" s="46"/>
      <c r="D62" s="46"/>
      <c r="E62" s="46"/>
      <c r="F62" s="46"/>
      <c r="G62" s="47"/>
      <c r="H62" s="48">
        <f>SUM(H52:H61)</f>
        <v>7</v>
      </c>
      <c r="I62" s="48">
        <f>SUM(I52:I61)</f>
        <v>13</v>
      </c>
      <c r="J62" s="48">
        <f>SUM(J52:J61)</f>
        <v>240</v>
      </c>
      <c r="K62" s="48">
        <f>SUM(K52:K61)</f>
        <v>30</v>
      </c>
      <c r="L62" s="50"/>
      <c r="M62" s="50"/>
      <c r="N62" s="47"/>
    </row>
    <row r="63" spans="1:14" s="42" customFormat="1" ht="28.5" x14ac:dyDescent="0.2">
      <c r="A63" s="105"/>
      <c r="B63" s="45"/>
      <c r="C63" s="46"/>
      <c r="D63" s="46"/>
      <c r="E63" s="46"/>
      <c r="F63" s="46"/>
      <c r="G63" s="51" t="s">
        <v>21</v>
      </c>
      <c r="H63" s="140">
        <f>SUM(H62:I62)*14</f>
        <v>280</v>
      </c>
      <c r="I63" s="141"/>
      <c r="J63" s="52">
        <f>SUM(J62)</f>
        <v>240</v>
      </c>
      <c r="K63" s="48"/>
      <c r="L63" s="50"/>
      <c r="M63" s="50"/>
      <c r="N63" s="47"/>
    </row>
    <row r="64" spans="1:14" s="42" customFormat="1" x14ac:dyDescent="0.2">
      <c r="A64" s="106">
        <v>6</v>
      </c>
      <c r="B64" s="54" t="s">
        <v>136</v>
      </c>
      <c r="C64" s="1" t="s">
        <v>156</v>
      </c>
      <c r="D64" s="1" t="s">
        <v>185</v>
      </c>
      <c r="E64" s="1"/>
      <c r="F64" s="1" t="s">
        <v>41</v>
      </c>
      <c r="G64" s="55" t="s">
        <v>94</v>
      </c>
      <c r="H64" s="53"/>
      <c r="I64" s="53"/>
      <c r="J64" s="53"/>
      <c r="K64" s="56">
        <v>5</v>
      </c>
      <c r="L64" s="57" t="s">
        <v>5</v>
      </c>
      <c r="M64" s="57" t="s">
        <v>3</v>
      </c>
      <c r="N64" s="55"/>
    </row>
    <row r="65" spans="1:14" s="42" customFormat="1" ht="25.5" customHeight="1" x14ac:dyDescent="0.2">
      <c r="A65" s="106">
        <v>6</v>
      </c>
      <c r="B65" s="54" t="s">
        <v>137</v>
      </c>
      <c r="C65" s="1" t="s">
        <v>54</v>
      </c>
      <c r="D65" s="1" t="s">
        <v>190</v>
      </c>
      <c r="E65" s="1"/>
      <c r="F65" s="58" t="s">
        <v>49</v>
      </c>
      <c r="G65" s="55" t="s">
        <v>94</v>
      </c>
      <c r="H65" s="53">
        <v>2</v>
      </c>
      <c r="I65" s="53">
        <v>0</v>
      </c>
      <c r="J65" s="53"/>
      <c r="K65" s="60">
        <v>3</v>
      </c>
      <c r="L65" s="57" t="s">
        <v>2</v>
      </c>
      <c r="M65" s="57" t="s">
        <v>3</v>
      </c>
      <c r="N65" s="55" t="s">
        <v>55</v>
      </c>
    </row>
    <row r="66" spans="1:14" s="42" customFormat="1" ht="28.5" x14ac:dyDescent="0.2">
      <c r="A66" s="106">
        <v>6</v>
      </c>
      <c r="B66" s="54" t="s">
        <v>250</v>
      </c>
      <c r="C66" s="1" t="s">
        <v>53</v>
      </c>
      <c r="D66" s="1" t="s">
        <v>189</v>
      </c>
      <c r="E66" s="1"/>
      <c r="F66" s="1" t="s">
        <v>31</v>
      </c>
      <c r="G66" s="55" t="s">
        <v>94</v>
      </c>
      <c r="H66" s="53">
        <v>1</v>
      </c>
      <c r="I66" s="53">
        <v>2</v>
      </c>
      <c r="J66" s="53"/>
      <c r="K66" s="60">
        <v>3</v>
      </c>
      <c r="L66" s="57" t="s">
        <v>5</v>
      </c>
      <c r="M66" s="57" t="s">
        <v>3</v>
      </c>
      <c r="N66" s="55" t="s">
        <v>228</v>
      </c>
    </row>
    <row r="67" spans="1:14" s="42" customFormat="1" ht="28.5" x14ac:dyDescent="0.2">
      <c r="A67" s="106">
        <v>6</v>
      </c>
      <c r="B67" s="54" t="s">
        <v>217</v>
      </c>
      <c r="C67" s="1" t="s">
        <v>210</v>
      </c>
      <c r="D67" s="1" t="s">
        <v>211</v>
      </c>
      <c r="E67" s="1" t="s">
        <v>92</v>
      </c>
      <c r="F67" s="1" t="s">
        <v>44</v>
      </c>
      <c r="G67" s="55" t="s">
        <v>94</v>
      </c>
      <c r="H67" s="53">
        <v>2</v>
      </c>
      <c r="I67" s="53">
        <v>2</v>
      </c>
      <c r="J67" s="53"/>
      <c r="K67" s="60">
        <v>4</v>
      </c>
      <c r="L67" s="57" t="s">
        <v>5</v>
      </c>
      <c r="M67" s="57" t="s">
        <v>3</v>
      </c>
      <c r="N67" s="55" t="s">
        <v>229</v>
      </c>
    </row>
    <row r="68" spans="1:14" s="42" customFormat="1" x14ac:dyDescent="0.2">
      <c r="A68" s="106"/>
      <c r="B68" s="54"/>
      <c r="C68" s="1"/>
      <c r="D68" s="1"/>
      <c r="E68" s="1"/>
      <c r="F68" s="1"/>
      <c r="G68" s="55"/>
      <c r="H68" s="53"/>
      <c r="I68" s="53"/>
      <c r="J68" s="53"/>
      <c r="K68" s="60"/>
      <c r="L68" s="57"/>
      <c r="M68" s="59"/>
      <c r="N68" s="55"/>
    </row>
    <row r="69" spans="1:14" s="42" customFormat="1" x14ac:dyDescent="0.2">
      <c r="A69" s="110">
        <v>6</v>
      </c>
      <c r="B69" s="54" t="s">
        <v>140</v>
      </c>
      <c r="C69" s="1" t="s">
        <v>76</v>
      </c>
      <c r="D69" s="1" t="s">
        <v>115</v>
      </c>
      <c r="E69" s="1"/>
      <c r="F69" s="1" t="s">
        <v>195</v>
      </c>
      <c r="G69" s="55" t="s">
        <v>94</v>
      </c>
      <c r="H69" s="53">
        <v>0</v>
      </c>
      <c r="I69" s="53">
        <v>2</v>
      </c>
      <c r="J69" s="53"/>
      <c r="K69" s="60">
        <v>3</v>
      </c>
      <c r="L69" s="57" t="s">
        <v>5</v>
      </c>
      <c r="M69" s="59" t="s">
        <v>3</v>
      </c>
      <c r="N69" s="55"/>
    </row>
    <row r="70" spans="1:14" s="42" customFormat="1" x14ac:dyDescent="0.2">
      <c r="A70" s="110">
        <v>6</v>
      </c>
      <c r="B70" s="54" t="s">
        <v>251</v>
      </c>
      <c r="C70" s="1" t="s">
        <v>157</v>
      </c>
      <c r="D70" s="1" t="s">
        <v>116</v>
      </c>
      <c r="E70" s="1" t="s">
        <v>235</v>
      </c>
      <c r="F70" s="1" t="s">
        <v>41</v>
      </c>
      <c r="G70" s="55" t="s">
        <v>94</v>
      </c>
      <c r="H70" s="82">
        <v>1</v>
      </c>
      <c r="I70" s="53">
        <v>2</v>
      </c>
      <c r="J70" s="53"/>
      <c r="K70" s="60">
        <v>3</v>
      </c>
      <c r="L70" s="57" t="s">
        <v>5</v>
      </c>
      <c r="M70" s="59" t="s">
        <v>3</v>
      </c>
      <c r="N70" s="55" t="s">
        <v>255</v>
      </c>
    </row>
    <row r="71" spans="1:14" s="42" customFormat="1" ht="42.75" x14ac:dyDescent="0.2">
      <c r="A71" s="106">
        <v>6</v>
      </c>
      <c r="B71" s="54" t="s">
        <v>252</v>
      </c>
      <c r="C71" s="1" t="s">
        <v>73</v>
      </c>
      <c r="D71" s="1" t="s">
        <v>117</v>
      </c>
      <c r="E71" s="1"/>
      <c r="F71" s="1" t="s">
        <v>58</v>
      </c>
      <c r="G71" s="55" t="s">
        <v>94</v>
      </c>
      <c r="H71" s="53">
        <v>0</v>
      </c>
      <c r="I71" s="53">
        <v>2</v>
      </c>
      <c r="J71" s="53"/>
      <c r="K71" s="60">
        <v>3</v>
      </c>
      <c r="L71" s="57" t="s">
        <v>5</v>
      </c>
      <c r="M71" s="59" t="s">
        <v>3</v>
      </c>
      <c r="N71" s="116" t="s">
        <v>230</v>
      </c>
    </row>
    <row r="72" spans="1:14" s="74" customFormat="1" x14ac:dyDescent="0.2">
      <c r="A72" s="106">
        <v>6</v>
      </c>
      <c r="B72" s="61" t="s">
        <v>142</v>
      </c>
      <c r="C72" s="1" t="s">
        <v>68</v>
      </c>
      <c r="D72" s="1" t="s">
        <v>200</v>
      </c>
      <c r="E72" s="1"/>
      <c r="F72" s="1" t="s">
        <v>245</v>
      </c>
      <c r="G72" s="55" t="s">
        <v>94</v>
      </c>
      <c r="H72" s="53">
        <v>0</v>
      </c>
      <c r="I72" s="53">
        <v>2</v>
      </c>
      <c r="J72" s="53"/>
      <c r="K72" s="60">
        <v>3</v>
      </c>
      <c r="L72" s="57" t="s">
        <v>5</v>
      </c>
      <c r="M72" s="59" t="s">
        <v>3</v>
      </c>
      <c r="N72" s="55"/>
    </row>
    <row r="73" spans="1:14" s="42" customFormat="1" x14ac:dyDescent="0.2">
      <c r="A73" s="106">
        <v>6</v>
      </c>
      <c r="B73" s="54" t="s">
        <v>218</v>
      </c>
      <c r="C73" s="1" t="s">
        <v>259</v>
      </c>
      <c r="D73" s="1" t="s">
        <v>260</v>
      </c>
      <c r="E73" s="61" t="s">
        <v>85</v>
      </c>
      <c r="F73" s="1" t="s">
        <v>58</v>
      </c>
      <c r="G73" s="55" t="s">
        <v>94</v>
      </c>
      <c r="H73" s="53">
        <v>0</v>
      </c>
      <c r="I73" s="53">
        <v>2</v>
      </c>
      <c r="J73" s="53"/>
      <c r="K73" s="60">
        <v>3</v>
      </c>
      <c r="L73" s="57"/>
      <c r="M73" s="57"/>
      <c r="N73" s="55"/>
    </row>
    <row r="74" spans="1:14" s="42" customFormat="1" x14ac:dyDescent="0.2">
      <c r="A74" s="105"/>
      <c r="B74" s="45"/>
      <c r="C74" s="46"/>
      <c r="D74" s="46"/>
      <c r="E74" s="46"/>
      <c r="F74" s="46"/>
      <c r="G74" s="47"/>
      <c r="H74" s="48">
        <f>SUM(H64:H73)</f>
        <v>6</v>
      </c>
      <c r="I74" s="48">
        <f>SUM(I64:I73)</f>
        <v>14</v>
      </c>
      <c r="J74" s="48">
        <f>SUM(J64:J73)</f>
        <v>0</v>
      </c>
      <c r="K74" s="48">
        <f>SUM(K64:K73)</f>
        <v>30</v>
      </c>
      <c r="L74" s="50"/>
      <c r="M74" s="50"/>
      <c r="N74" s="47"/>
    </row>
    <row r="75" spans="1:14" s="42" customFormat="1" ht="28.5" x14ac:dyDescent="0.2">
      <c r="A75" s="107"/>
      <c r="B75" s="62"/>
      <c r="C75" s="63"/>
      <c r="D75" s="63"/>
      <c r="E75" s="63"/>
      <c r="F75" s="63"/>
      <c r="G75" s="51" t="s">
        <v>21</v>
      </c>
      <c r="H75" s="140">
        <f>SUM(H74:I74)*14</f>
        <v>280</v>
      </c>
      <c r="I75" s="141"/>
      <c r="J75" s="52">
        <f>SUM(J74)</f>
        <v>0</v>
      </c>
      <c r="K75" s="66"/>
      <c r="L75" s="67"/>
      <c r="M75" s="67"/>
      <c r="N75" s="114"/>
    </row>
    <row r="76" spans="1:14" s="88" customFormat="1" x14ac:dyDescent="0.2">
      <c r="A76" s="135" t="s">
        <v>20</v>
      </c>
      <c r="B76" s="135"/>
      <c r="C76" s="135"/>
      <c r="D76" s="135"/>
      <c r="E76" s="83"/>
      <c r="F76" s="83"/>
      <c r="G76" s="84"/>
      <c r="H76" s="85"/>
      <c r="I76" s="85"/>
      <c r="J76" s="85"/>
      <c r="K76" s="86"/>
      <c r="L76" s="87"/>
      <c r="M76" s="87"/>
      <c r="N76" s="84"/>
    </row>
    <row r="77" spans="1:14" s="42" customFormat="1" ht="28.5" x14ac:dyDescent="0.2">
      <c r="A77" s="111">
        <v>4</v>
      </c>
      <c r="B77" s="90" t="s">
        <v>87</v>
      </c>
      <c r="C77" s="91" t="s">
        <v>171</v>
      </c>
      <c r="D77" s="91" t="s">
        <v>170</v>
      </c>
      <c r="E77" s="91"/>
      <c r="F77" s="91" t="s">
        <v>31</v>
      </c>
      <c r="G77" s="92" t="s">
        <v>94</v>
      </c>
      <c r="H77" s="89">
        <v>2</v>
      </c>
      <c r="I77" s="89">
        <v>1</v>
      </c>
      <c r="J77" s="89"/>
      <c r="K77" s="93">
        <v>5</v>
      </c>
      <c r="L77" s="94" t="s">
        <v>2</v>
      </c>
      <c r="M77" s="95" t="s">
        <v>159</v>
      </c>
      <c r="N77" s="92" t="s">
        <v>86</v>
      </c>
    </row>
    <row r="78" spans="1:14" s="42" customFormat="1" x14ac:dyDescent="0.2">
      <c r="A78" s="112">
        <v>5</v>
      </c>
      <c r="B78" s="90" t="s">
        <v>143</v>
      </c>
      <c r="C78" s="91" t="s">
        <v>172</v>
      </c>
      <c r="D78" s="96" t="s">
        <v>118</v>
      </c>
      <c r="E78" s="96"/>
      <c r="F78" s="96" t="s">
        <v>58</v>
      </c>
      <c r="G78" s="94" t="s">
        <v>94</v>
      </c>
      <c r="H78" s="97">
        <v>2</v>
      </c>
      <c r="I78" s="97">
        <v>1</v>
      </c>
      <c r="J78" s="97"/>
      <c r="K78" s="98">
        <v>5</v>
      </c>
      <c r="L78" s="94" t="s">
        <v>2</v>
      </c>
      <c r="M78" s="95" t="s">
        <v>159</v>
      </c>
      <c r="N78" s="117" t="s">
        <v>91</v>
      </c>
    </row>
    <row r="79" spans="1:14" s="42" customFormat="1" x14ac:dyDescent="0.2">
      <c r="A79" s="112">
        <v>5</v>
      </c>
      <c r="B79" s="90" t="s">
        <v>180</v>
      </c>
      <c r="C79" s="91" t="s">
        <v>173</v>
      </c>
      <c r="D79" s="96" t="s">
        <v>104</v>
      </c>
      <c r="E79" s="96"/>
      <c r="F79" s="96" t="s">
        <v>49</v>
      </c>
      <c r="G79" s="94" t="s">
        <v>94</v>
      </c>
      <c r="H79" s="97">
        <v>2</v>
      </c>
      <c r="I79" s="97">
        <v>1</v>
      </c>
      <c r="J79" s="97"/>
      <c r="K79" s="98">
        <v>5</v>
      </c>
      <c r="L79" s="94" t="s">
        <v>5</v>
      </c>
      <c r="M79" s="95" t="s">
        <v>159</v>
      </c>
      <c r="N79" s="118" t="s">
        <v>179</v>
      </c>
    </row>
    <row r="80" spans="1:14" s="42" customFormat="1" x14ac:dyDescent="0.2">
      <c r="A80" s="112">
        <v>5</v>
      </c>
      <c r="B80" s="90" t="s">
        <v>144</v>
      </c>
      <c r="C80" s="91" t="s">
        <v>174</v>
      </c>
      <c r="D80" s="96" t="s">
        <v>108</v>
      </c>
      <c r="E80" s="96"/>
      <c r="F80" s="96" t="s">
        <v>41</v>
      </c>
      <c r="G80" s="94" t="s">
        <v>94</v>
      </c>
      <c r="H80" s="97">
        <v>0</v>
      </c>
      <c r="I80" s="97">
        <v>2</v>
      </c>
      <c r="J80" s="97"/>
      <c r="K80" s="98">
        <v>4</v>
      </c>
      <c r="L80" s="94" t="s">
        <v>5</v>
      </c>
      <c r="M80" s="95" t="s">
        <v>159</v>
      </c>
      <c r="N80" s="118" t="s">
        <v>133</v>
      </c>
    </row>
    <row r="81" spans="1:14" s="42" customFormat="1" ht="28.5" x14ac:dyDescent="0.2">
      <c r="A81" s="112">
        <v>5</v>
      </c>
      <c r="B81" s="90" t="s">
        <v>163</v>
      </c>
      <c r="C81" s="91" t="s">
        <v>175</v>
      </c>
      <c r="D81" s="91" t="s">
        <v>114</v>
      </c>
      <c r="E81" s="96"/>
      <c r="F81" s="96" t="s">
        <v>58</v>
      </c>
      <c r="G81" s="94" t="s">
        <v>94</v>
      </c>
      <c r="H81" s="97">
        <v>2</v>
      </c>
      <c r="I81" s="97">
        <v>0</v>
      </c>
      <c r="J81" s="97"/>
      <c r="K81" s="98">
        <v>4</v>
      </c>
      <c r="L81" s="94" t="s">
        <v>2</v>
      </c>
      <c r="M81" s="95" t="s">
        <v>159</v>
      </c>
      <c r="N81" s="118" t="s">
        <v>135</v>
      </c>
    </row>
    <row r="82" spans="1:14" s="42" customFormat="1" x14ac:dyDescent="0.2">
      <c r="A82" s="112">
        <v>6</v>
      </c>
      <c r="B82" s="90" t="s">
        <v>145</v>
      </c>
      <c r="C82" s="91" t="s">
        <v>176</v>
      </c>
      <c r="D82" s="96" t="s">
        <v>189</v>
      </c>
      <c r="E82" s="96"/>
      <c r="F82" s="96" t="s">
        <v>31</v>
      </c>
      <c r="G82" s="94" t="s">
        <v>94</v>
      </c>
      <c r="H82" s="97">
        <v>1</v>
      </c>
      <c r="I82" s="97">
        <v>2</v>
      </c>
      <c r="J82" s="97"/>
      <c r="K82" s="98">
        <v>5</v>
      </c>
      <c r="L82" s="94" t="s">
        <v>5</v>
      </c>
      <c r="M82" s="95" t="s">
        <v>159</v>
      </c>
      <c r="N82" s="118" t="s">
        <v>138</v>
      </c>
    </row>
    <row r="83" spans="1:14" s="42" customFormat="1" x14ac:dyDescent="0.2">
      <c r="A83" s="112">
        <v>6</v>
      </c>
      <c r="B83" s="90" t="s">
        <v>146</v>
      </c>
      <c r="C83" s="91" t="s">
        <v>177</v>
      </c>
      <c r="D83" s="96" t="s">
        <v>119</v>
      </c>
      <c r="E83" s="96"/>
      <c r="F83" s="96" t="s">
        <v>44</v>
      </c>
      <c r="G83" s="94" t="s">
        <v>94</v>
      </c>
      <c r="H83" s="97">
        <v>2</v>
      </c>
      <c r="I83" s="97">
        <v>0</v>
      </c>
      <c r="J83" s="97"/>
      <c r="K83" s="98">
        <v>4</v>
      </c>
      <c r="L83" s="94" t="s">
        <v>2</v>
      </c>
      <c r="M83" s="95" t="s">
        <v>159</v>
      </c>
      <c r="N83" s="118" t="s">
        <v>139</v>
      </c>
    </row>
    <row r="84" spans="1:14" s="42" customFormat="1" ht="28.5" x14ac:dyDescent="0.2">
      <c r="A84" s="112">
        <v>6</v>
      </c>
      <c r="B84" s="90" t="s">
        <v>162</v>
      </c>
      <c r="C84" s="91" t="s">
        <v>178</v>
      </c>
      <c r="D84" s="96" t="s">
        <v>117</v>
      </c>
      <c r="E84" s="96"/>
      <c r="F84" s="96" t="s">
        <v>58</v>
      </c>
      <c r="G84" s="94" t="s">
        <v>94</v>
      </c>
      <c r="H84" s="97">
        <v>0</v>
      </c>
      <c r="I84" s="97">
        <v>2</v>
      </c>
      <c r="J84" s="97"/>
      <c r="K84" s="98">
        <v>4</v>
      </c>
      <c r="L84" s="94" t="s">
        <v>5</v>
      </c>
      <c r="M84" s="95" t="s">
        <v>159</v>
      </c>
      <c r="N84" s="118" t="s">
        <v>141</v>
      </c>
    </row>
    <row r="85" spans="1:14" s="42" customFormat="1" x14ac:dyDescent="0.2">
      <c r="A85" s="7"/>
      <c r="B85" s="99"/>
      <c r="C85" s="100"/>
      <c r="D85" s="101"/>
      <c r="E85" s="101"/>
      <c r="F85" s="101"/>
      <c r="G85" s="102"/>
      <c r="H85" s="7"/>
      <c r="I85" s="7"/>
      <c r="J85" s="7"/>
      <c r="K85" s="103"/>
      <c r="L85" s="102"/>
      <c r="M85" s="102"/>
      <c r="N85" s="102"/>
    </row>
  </sheetData>
  <mergeCells count="21">
    <mergeCell ref="M8:M9"/>
    <mergeCell ref="N8:N9"/>
    <mergeCell ref="B8:B9"/>
    <mergeCell ref="C8:C9"/>
    <mergeCell ref="D8:D9"/>
    <mergeCell ref="E8:E9"/>
    <mergeCell ref="F8:F9"/>
    <mergeCell ref="G8:G9"/>
    <mergeCell ref="A76:D76"/>
    <mergeCell ref="A8:A9"/>
    <mergeCell ref="K3:L3"/>
    <mergeCell ref="H75:I75"/>
    <mergeCell ref="H8:I8"/>
    <mergeCell ref="J8:J9"/>
    <mergeCell ref="K8:K9"/>
    <mergeCell ref="L8:L9"/>
    <mergeCell ref="H20:I20"/>
    <mergeCell ref="H29:I29"/>
    <mergeCell ref="H40:I40"/>
    <mergeCell ref="H51:I51"/>
    <mergeCell ref="H63:I6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7" fitToHeight="0" orientation="landscape" r:id="rId1"/>
  <rowBreaks count="2" manualBreakCount="2">
    <brk id="29" max="13" man="1"/>
    <brk id="51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BiolBSCJúlius11</vt:lpstr>
      <vt:lpstr>BiolBSCJúlius11!Nyomtatási_terület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2023-03-24T07:58:46Z</cp:lastPrinted>
  <dcterms:created xsi:type="dcterms:W3CDTF">2016-09-01T14:49:18Z</dcterms:created>
  <dcterms:modified xsi:type="dcterms:W3CDTF">2023-06-15T14:35:25Z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