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Képalkotás\"/>
    </mc:Choice>
  </mc:AlternateContent>
  <bookViews>
    <workbookView xWindow="0" yWindow="0" windowWidth="23040" windowHeight="9195"/>
  </bookViews>
  <sheets>
    <sheet name="képi ábrázolás" sheetId="4" r:id="rId1"/>
  </sheets>
  <definedNames>
    <definedName name="_xlnm._FilterDatabase" localSheetId="0" hidden="1">'képi ábrázolás'!$A$9:$O$71</definedName>
    <definedName name="_xlnm.Print_Titles" localSheetId="0">'képi ábrázolás'!$8:$9</definedName>
    <definedName name="_xlnm.Print_Area" localSheetId="0">'képi ábrázolás'!$A$1:$N$71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4" l="1"/>
  <c r="K18" i="4"/>
  <c r="M5" i="4"/>
  <c r="K63" i="4" l="1"/>
  <c r="K55" i="4"/>
  <c r="K46" i="4"/>
  <c r="K37" i="4"/>
  <c r="H18" i="4"/>
  <c r="I29" i="4"/>
  <c r="I63" i="4"/>
  <c r="H63" i="4"/>
  <c r="I18" i="4"/>
  <c r="J55" i="4" l="1"/>
  <c r="I55" i="4"/>
  <c r="H55" i="4"/>
  <c r="I46" i="4"/>
  <c r="H46" i="4"/>
  <c r="J37" i="4"/>
  <c r="I37" i="4"/>
  <c r="H37" i="4"/>
  <c r="J63" i="4" l="1"/>
  <c r="J64" i="4" s="1"/>
  <c r="J56" i="4"/>
  <c r="J18" i="4"/>
  <c r="J19" i="4" s="1"/>
  <c r="J29" i="4"/>
  <c r="J30" i="4" s="1"/>
  <c r="J38" i="4"/>
  <c r="J46" i="4"/>
  <c r="J47" i="4" s="1"/>
  <c r="H29" i="4"/>
  <c r="N3" i="4" l="1"/>
  <c r="H19" i="4"/>
  <c r="H64" i="4"/>
  <c r="H56" i="4"/>
  <c r="H47" i="4"/>
  <c r="H38" i="4"/>
  <c r="H30" i="4"/>
  <c r="M3" i="4" l="1"/>
</calcChain>
</file>

<file path=xl/sharedStrings.xml><?xml version="1.0" encoding="utf-8"?>
<sst xmlns="http://schemas.openxmlformats.org/spreadsheetml/2006/main" count="472" uniqueCount="220">
  <si>
    <t>Dr. Jankáné dr. Puskás Bernadett</t>
  </si>
  <si>
    <t>K</t>
  </si>
  <si>
    <t>A</t>
  </si>
  <si>
    <t>BAI0001</t>
  </si>
  <si>
    <t>Digitális alkalmazások</t>
  </si>
  <si>
    <t>Tanyiné dr. Kocsis Anikó</t>
  </si>
  <si>
    <t>MII</t>
  </si>
  <si>
    <t>G</t>
  </si>
  <si>
    <t>BAI0002</t>
  </si>
  <si>
    <t>Környezet és ember</t>
  </si>
  <si>
    <t>Dr. Kiss Ferenc</t>
  </si>
  <si>
    <t>KOI</t>
  </si>
  <si>
    <t>Ábrázoló geometria I.</t>
  </si>
  <si>
    <t>Descriptive geometry I.</t>
  </si>
  <si>
    <t>Dr. Szepessy Béla István</t>
  </si>
  <si>
    <t>Vizuális kommunikáció I.</t>
  </si>
  <si>
    <t>Visual communication I.</t>
  </si>
  <si>
    <t>Dr. Zielinski Tibor</t>
  </si>
  <si>
    <t>C</t>
  </si>
  <si>
    <t>Féléves óraszám:</t>
  </si>
  <si>
    <t>Ábrázoló geometria II.</t>
  </si>
  <si>
    <t>Descriptive geometry II.</t>
  </si>
  <si>
    <t>Vizuális kommunikáció II.</t>
  </si>
  <si>
    <t>Visual communication II.</t>
  </si>
  <si>
    <t>B</t>
  </si>
  <si>
    <t>Diplomamunka/Szakdolgozat I.</t>
  </si>
  <si>
    <t>Diplomamunka/Szakdolgozat II.</t>
  </si>
  <si>
    <t>Külső szakmai alkotói gyakorlat</t>
  </si>
  <si>
    <t>MAI</t>
  </si>
  <si>
    <t>Diplomamunka/Szakdolgozat III.</t>
  </si>
  <si>
    <t>BAI0057</t>
  </si>
  <si>
    <t>Marketing (angol)</t>
  </si>
  <si>
    <t>Marketing</t>
  </si>
  <si>
    <t>Dr. Magyar Zoltán</t>
  </si>
  <si>
    <t>GTI</t>
  </si>
  <si>
    <t>BAI0058</t>
  </si>
  <si>
    <t>BAI0052</t>
  </si>
  <si>
    <t>Fotótörténet és technika</t>
  </si>
  <si>
    <t>1, 3, 5</t>
  </si>
  <si>
    <t>KAB1003</t>
  </si>
  <si>
    <t>Európai trendek a nevelésben (angol-német-francia)</t>
  </si>
  <si>
    <t>Üzleti kommunikáció (angol-német-francia-orosz)</t>
  </si>
  <si>
    <t>Thesis I.</t>
  </si>
  <si>
    <t>Thesis II.</t>
  </si>
  <si>
    <t>Thesis III.</t>
  </si>
  <si>
    <t>Festészeti és grafikai alapozó gyakorlat</t>
  </si>
  <si>
    <t>Festészeti és grafikai művészeti gyakorlat II.</t>
  </si>
  <si>
    <t>Festészeti és grafikai anyag- és technikai ismeretek II.</t>
  </si>
  <si>
    <t>Kortárs festészet és grafika I.</t>
  </si>
  <si>
    <t>Contemporary painting and graphic arts I.</t>
  </si>
  <si>
    <t>Festészeti és grafikai művészeti gyakorlat III.</t>
  </si>
  <si>
    <t>Festészeti és grafikai anyag- és technikai ismeretek III.</t>
  </si>
  <si>
    <t>Contemporary painting and graphic arts II.</t>
  </si>
  <si>
    <t>Havasi Tamás</t>
  </si>
  <si>
    <t>Piti Zsuzsanna</t>
  </si>
  <si>
    <t>Tarnóczi József</t>
  </si>
  <si>
    <t>BKP1112</t>
  </si>
  <si>
    <t>BKP2120</t>
  </si>
  <si>
    <t>BKP2123</t>
  </si>
  <si>
    <t>BKP1205</t>
  </si>
  <si>
    <t>BKP1211</t>
  </si>
  <si>
    <t>BKP1213</t>
  </si>
  <si>
    <t>BKP1214</t>
  </si>
  <si>
    <t>BKP2215</t>
  </si>
  <si>
    <t>BKP2221</t>
  </si>
  <si>
    <t>BKP2224</t>
  </si>
  <si>
    <t>BKP1106</t>
  </si>
  <si>
    <t>BKP2125</t>
  </si>
  <si>
    <t>BKP2122</t>
  </si>
  <si>
    <t>BKP2116</t>
  </si>
  <si>
    <t>BKP2137</t>
  </si>
  <si>
    <t>BKP1207</t>
  </si>
  <si>
    <t>BKP1201</t>
  </si>
  <si>
    <t>BKP2226</t>
  </si>
  <si>
    <t>BKP2217</t>
  </si>
  <si>
    <t>BKP2230</t>
  </si>
  <si>
    <t>BKP1110</t>
  </si>
  <si>
    <t>BKP1108</t>
  </si>
  <si>
    <t>BKP1102</t>
  </si>
  <si>
    <t>BKP1104</t>
  </si>
  <si>
    <t>BKP2118</t>
  </si>
  <si>
    <t>BKP2128</t>
  </si>
  <si>
    <t>BKP2227</t>
  </si>
  <si>
    <t>BKP2131</t>
  </si>
  <si>
    <t>BKP2133</t>
  </si>
  <si>
    <t>BKP2135</t>
  </si>
  <si>
    <t>BKP1209</t>
  </si>
  <si>
    <t>BKP1203</t>
  </si>
  <si>
    <t>BKP2219</t>
  </si>
  <si>
    <t>BKP2229</t>
  </si>
  <si>
    <t>BKP2232</t>
  </si>
  <si>
    <t>BKP2234</t>
  </si>
  <si>
    <t>BKP2236</t>
  </si>
  <si>
    <t>VKI</t>
  </si>
  <si>
    <t>BKA1214</t>
  </si>
  <si>
    <t>KAB2007, BKA2106</t>
  </si>
  <si>
    <t>BKA1201</t>
  </si>
  <si>
    <t>BKA1102</t>
  </si>
  <si>
    <t>BKA1104</t>
  </si>
  <si>
    <t>BKA2133, BKP2135</t>
  </si>
  <si>
    <t>BKA1203</t>
  </si>
  <si>
    <t>BKA2234, BKP2236</t>
  </si>
  <si>
    <t>BKA2235, BKP2133</t>
  </si>
  <si>
    <t>BKA2236, BKP2234</t>
  </si>
  <si>
    <t>Szakfelelős/Programme coordinator: Dr. Jankáné dr. Puskás Bernadett</t>
  </si>
  <si>
    <t>Képzés óraszáma/Number of training hours:</t>
  </si>
  <si>
    <t>Szak megnevezése: Képi ábrázolás alapképzési szak</t>
  </si>
  <si>
    <t>Művészettörténet I. Ókor</t>
  </si>
  <si>
    <t>KAB1009, KAB1012, BKA1110</t>
  </si>
  <si>
    <t>KAB 2003, BKA1112</t>
  </si>
  <si>
    <t>Alkotás I. Formaalkotás</t>
  </si>
  <si>
    <t>Artistic creation I. Form creation</t>
  </si>
  <si>
    <t>KAB1020, KAB1010, KAB1011, BKA2120</t>
  </si>
  <si>
    <t>Rajzi stúdium I. Tér és tárgy</t>
  </si>
  <si>
    <t>Drawing studies I. Space and object</t>
  </si>
  <si>
    <t>KAB1000, BKA2123</t>
  </si>
  <si>
    <t>Művészettörténet II. Középkor</t>
  </si>
  <si>
    <t>Art history II. Middle Ages</t>
  </si>
  <si>
    <t>KAB1004, BKA1205</t>
  </si>
  <si>
    <t>KAB1009, KAB1012, BKA1211</t>
  </si>
  <si>
    <t>KAB1002, BKA1213</t>
  </si>
  <si>
    <t>Számítógépes grafika II. Bevezetés a digitális grafikába</t>
  </si>
  <si>
    <t>KAB1013, BKA2215</t>
  </si>
  <si>
    <t>Alkotás II. Látvány és kompozíció</t>
  </si>
  <si>
    <t>Artistic creation II. View and composition</t>
  </si>
  <si>
    <t>KAB1021, BKA2221</t>
  </si>
  <si>
    <t>Rajzi stúdium II. Művészeti anatómia</t>
  </si>
  <si>
    <t>Drawing studies II. Artistic anatomy</t>
  </si>
  <si>
    <t>KAB1001, BKA2224</t>
  </si>
  <si>
    <t>Művészettörténet III. Reneszánsz, manierizmus</t>
  </si>
  <si>
    <t>Art history III. Renaissance, Mannerism</t>
  </si>
  <si>
    <t>KAB1005, BKA1106</t>
  </si>
  <si>
    <t>Rajzi stúdium III. Alakrajz</t>
  </si>
  <si>
    <t>Drawing studies III. Figure drawing</t>
  </si>
  <si>
    <t>KAB1015, BKA2125</t>
  </si>
  <si>
    <t>Alkotás III. Plasztika</t>
  </si>
  <si>
    <t>Artistic creation III. Sculpture</t>
  </si>
  <si>
    <t>KAB2005, BKA2122</t>
  </si>
  <si>
    <t>Számítógépes grafika III. Pixelgrafika</t>
  </si>
  <si>
    <t>KAB2006, BKA2137</t>
  </si>
  <si>
    <t>Művészettörténet IV. Barokk, klasszicizmus</t>
  </si>
  <si>
    <t>KAB1006, BKA1207</t>
  </si>
  <si>
    <t>Rajzi stúdium IV. Alak térben</t>
  </si>
  <si>
    <t>Drawing studies IV. Figure in space</t>
  </si>
  <si>
    <t>KAB1016, BKA2226</t>
  </si>
  <si>
    <t>Számítógépes grafika IV. Vektorgrafika</t>
  </si>
  <si>
    <t>KAB2104, BKA2217</t>
  </si>
  <si>
    <t>KAB2103, BKA2227</t>
  </si>
  <si>
    <t>KAB1014, BKA2230</t>
  </si>
  <si>
    <t>Művészettörténet V. 19. század és századforduló</t>
  </si>
  <si>
    <t>Art history V. 19th century and turn of the century</t>
  </si>
  <si>
    <t>KAB1007, BKA1108</t>
  </si>
  <si>
    <t>Számítógépes grafika V. 3D grafika</t>
  </si>
  <si>
    <t>KAB2104, BKA2217, BKA2118</t>
  </si>
  <si>
    <t>KAB2104, BKA2128</t>
  </si>
  <si>
    <t>KAB2101, BKA2131</t>
  </si>
  <si>
    <t>Művészettörténet VI. 20. századi és kortárs művészet</t>
  </si>
  <si>
    <t>Art history VI. 20th century and contemporary art</t>
  </si>
  <si>
    <t>KAB1008, BKA1209</t>
  </si>
  <si>
    <t>Számítógépes grafika VI. Mozgókép</t>
  </si>
  <si>
    <t>KAB2104, BKA2219</t>
  </si>
  <si>
    <t>KAB2105, BKA2229</t>
  </si>
  <si>
    <t>KAB2102, BKA2232</t>
  </si>
  <si>
    <t>Kortárs festészet és grafika II. (angol)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</si>
  <si>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</si>
  <si>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</si>
  <si>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</si>
  <si>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</si>
  <si>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</si>
  <si>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</si>
  <si>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</si>
  <si>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</si>
  <si>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</si>
  <si>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</si>
  <si>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</si>
  <si>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</si>
  <si>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</si>
  <si>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</si>
  <si>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</si>
  <si>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Kortárs festészet és grafika I. (angol)</t>
  </si>
  <si>
    <t>Specializáció(k)/Szakirány(ok): Képi ábrázolás</t>
  </si>
  <si>
    <t>Idegen nyelven választható tantárgyak/optional courses in a foreign language</t>
  </si>
  <si>
    <t>*</t>
  </si>
  <si>
    <t>NYI</t>
  </si>
  <si>
    <t>Festészeti és grafikai művészeti gyakorlat I.</t>
  </si>
  <si>
    <t>Festészeti és grafikai anyag- és technikai ismeretek I.</t>
  </si>
  <si>
    <t>Az intézményi kínálat szerint szabadon választható tantárgy/
an optional course according to the institutional offer</t>
  </si>
  <si>
    <t>Name of the programme: Visual representation BA</t>
  </si>
  <si>
    <t>BKP2228</t>
  </si>
  <si>
    <t>Art History IV. Baroque, Classicism</t>
  </si>
  <si>
    <t>Specialisation(s): Visual representation</t>
  </si>
  <si>
    <t>Art history I. Ancient art</t>
  </si>
  <si>
    <t>Photography history &amp; techniques</t>
  </si>
  <si>
    <t>Computer graphics II. Introduction to digital graphics</t>
  </si>
  <si>
    <t>Computer graphics III. Pixel graphics</t>
  </si>
  <si>
    <t>Computer graphics IV. Vector graphics</t>
  </si>
  <si>
    <t>Painting and graphics studio practice I.</t>
  </si>
  <si>
    <t>Materials and technique of painting and graphics I.</t>
  </si>
  <si>
    <t>Computer graphics V. Graphics 3D</t>
  </si>
  <si>
    <t>Painting and graphics studio practice II.</t>
  </si>
  <si>
    <t>Materials and technique of painting and graphics II.</t>
  </si>
  <si>
    <t>External creative traineeship</t>
  </si>
  <si>
    <t>Computer graphics VI. Movie</t>
  </si>
  <si>
    <t>Painting and graphics studios practice III.</t>
  </si>
  <si>
    <t>Digital Applications</t>
  </si>
  <si>
    <t>Environment and Human</t>
  </si>
  <si>
    <t>Business Communication (English, German, French, Russian)</t>
  </si>
  <si>
    <t>Painting and graphics basic studio practice</t>
  </si>
  <si>
    <t>Kortárs festészet és grafika II.</t>
  </si>
  <si>
    <t>European Trends in Pedagogy (English, German, French)</t>
  </si>
  <si>
    <t>Materials and technique of painting and graphics III.</t>
  </si>
  <si>
    <t>Nagy Viktor</t>
  </si>
  <si>
    <t>Pogány Gábor Benő</t>
  </si>
  <si>
    <t>Aranyász Zita</t>
  </si>
  <si>
    <t>Homoródi Éva</t>
  </si>
  <si>
    <t>Fabókné Dobribán Fatime</t>
  </si>
  <si>
    <t>2022 szeptemberétől/from September 2022</t>
  </si>
  <si>
    <t>Posta Máté</t>
  </si>
  <si>
    <t>Horváth Kinga Eszter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</si>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</sst>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4" fillId="6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1" fontId="4" fillId="9" borderId="7" xfId="0" applyNumberFormat="1" applyFont="1" applyFill="1" applyBorder="1" applyAlignment="1">
      <alignment horizontal="center" vertical="center" wrapText="1"/>
    </xf>
    <xf numFmtId="1" fontId="4" fillId="9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 wrapText="1"/>
    </xf>
    <xf numFmtId="1" fontId="15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" fontId="16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7" xfId="0" applyFont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 wrapText="1"/>
    </xf>
    <xf numFmtId="1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" fontId="9" fillId="8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1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1" fontId="7" fillId="0" borderId="0" xfId="0" applyNumberFormat="1" applyFont="1" applyFill="1" applyAlignment="1">
      <alignment horizontal="left" vertical="center"/>
    </xf>
    <xf numFmtId="1" fontId="23" fillId="2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4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387219</xdr:colOff>
      <xdr:row>5</xdr:row>
      <xdr:rowOff>2682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view="pageBreakPreview" zoomScale="83" zoomScaleNormal="91" zoomScaleSheetLayoutView="83" workbookViewId="0">
      <selection activeCell="C13" sqref="C13"/>
    </sheetView>
  </sheetViews>
  <sheetFormatPr defaultColWidth="8.85546875" defaultRowHeight="15" x14ac:dyDescent="0.25"/>
  <cols>
    <col min="1" max="1" width="9" style="72" customWidth="1"/>
    <col min="2" max="2" width="12.42578125" style="73" customWidth="1"/>
    <col min="3" max="3" width="51.140625" style="73" customWidth="1"/>
    <col min="4" max="4" width="52" style="73" customWidth="1"/>
    <col min="5" max="5" width="12" style="73" customWidth="1"/>
    <col min="6" max="6" width="31.5703125" style="73" customWidth="1"/>
    <col min="7" max="7" width="11.42578125" style="72" customWidth="1"/>
    <col min="8" max="8" width="8.85546875" style="72" customWidth="1"/>
    <col min="9" max="9" width="9.28515625" style="72" customWidth="1"/>
    <col min="10" max="10" width="13.140625" style="72" customWidth="1"/>
    <col min="11" max="11" width="7" style="113" customWidth="1"/>
    <col min="12" max="12" width="11" style="72" customWidth="1"/>
    <col min="13" max="13" width="9.28515625" style="72" customWidth="1"/>
    <col min="14" max="14" width="16" style="73" customWidth="1"/>
    <col min="15" max="15" width="8.85546875" style="89"/>
    <col min="16" max="16384" width="8.85546875" style="73"/>
  </cols>
  <sheetData>
    <row r="1" spans="1:15" x14ac:dyDescent="0.25">
      <c r="A1" s="9"/>
      <c r="B1" s="1"/>
      <c r="C1" s="15"/>
      <c r="D1" s="11" t="s">
        <v>106</v>
      </c>
      <c r="E1" s="19"/>
      <c r="F1" s="97"/>
      <c r="G1" s="2"/>
      <c r="H1" s="96" t="s">
        <v>104</v>
      </c>
      <c r="K1" s="5"/>
      <c r="M1" s="2"/>
      <c r="N1" s="6"/>
    </row>
    <row r="2" spans="1:15" x14ac:dyDescent="0.25">
      <c r="A2" s="9"/>
      <c r="B2" s="1"/>
      <c r="C2" s="14"/>
      <c r="D2" s="11" t="s">
        <v>187</v>
      </c>
      <c r="E2" s="11"/>
      <c r="F2" s="98"/>
      <c r="G2" s="2"/>
      <c r="H2" s="4"/>
      <c r="J2" s="21"/>
      <c r="K2" s="54"/>
      <c r="L2" s="74"/>
      <c r="M2" s="2"/>
      <c r="N2" s="6"/>
    </row>
    <row r="3" spans="1:15" x14ac:dyDescent="0.25">
      <c r="A3" s="9"/>
      <c r="B3" s="1"/>
      <c r="C3" s="17"/>
      <c r="D3" s="62" t="s">
        <v>180</v>
      </c>
      <c r="E3" s="20"/>
      <c r="F3" s="3"/>
      <c r="G3" s="2"/>
      <c r="H3" s="124" t="s">
        <v>105</v>
      </c>
      <c r="I3" s="75"/>
      <c r="J3" s="61"/>
      <c r="K3" s="13"/>
      <c r="L3" s="13"/>
      <c r="M3" s="12">
        <f>SUM(H19,H30,H38,H47,H56,H64)</f>
        <v>1764</v>
      </c>
      <c r="N3" s="13">
        <f>SUM(J19,J30,J38,J47,J56,J64)</f>
        <v>40</v>
      </c>
    </row>
    <row r="4" spans="1:15" x14ac:dyDescent="0.25">
      <c r="A4" s="9"/>
      <c r="B4" s="1"/>
      <c r="C4" s="14"/>
      <c r="D4" s="20" t="s">
        <v>190</v>
      </c>
      <c r="E4" s="20"/>
      <c r="F4" s="3"/>
      <c r="G4" s="2"/>
      <c r="H4" s="4"/>
      <c r="I4" s="4"/>
      <c r="J4" s="4"/>
      <c r="K4" s="10"/>
      <c r="L4" s="4"/>
      <c r="M4" s="10"/>
      <c r="N4" s="6"/>
    </row>
    <row r="5" spans="1:15" x14ac:dyDescent="0.25">
      <c r="A5" s="9"/>
      <c r="B5" s="1"/>
      <c r="C5" s="16"/>
      <c r="D5" s="7"/>
      <c r="E5" s="7"/>
      <c r="F5" s="7"/>
      <c r="G5" s="2"/>
      <c r="H5" s="4"/>
      <c r="I5" s="4"/>
      <c r="J5" s="4"/>
      <c r="K5" s="5"/>
      <c r="L5" s="18"/>
      <c r="M5" s="5">
        <f>SUM(K10:K17,K20:K28,K31:K36,K39:K45,K48:K54,K57:K62)</f>
        <v>180</v>
      </c>
      <c r="N5" s="8"/>
    </row>
    <row r="6" spans="1:15" x14ac:dyDescent="0.25">
      <c r="A6" s="9"/>
      <c r="B6" s="1"/>
      <c r="C6" s="14"/>
      <c r="D6" s="7"/>
      <c r="E6" s="7"/>
      <c r="F6" s="7"/>
      <c r="G6" s="2"/>
      <c r="H6" s="4"/>
      <c r="I6" s="4"/>
      <c r="J6" s="4"/>
      <c r="K6" s="5"/>
      <c r="L6" s="18"/>
      <c r="M6" s="5"/>
      <c r="N6" s="8"/>
    </row>
    <row r="7" spans="1:15" s="145" customFormat="1" x14ac:dyDescent="0.25">
      <c r="A7" s="140" t="s">
        <v>216</v>
      </c>
      <c r="B7" s="26"/>
      <c r="C7" s="141"/>
      <c r="D7" s="26"/>
      <c r="E7" s="26"/>
      <c r="F7" s="26"/>
      <c r="G7" s="142"/>
      <c r="H7" s="143"/>
      <c r="I7" s="143"/>
      <c r="J7" s="27"/>
      <c r="K7" s="26"/>
      <c r="L7" s="142"/>
      <c r="M7" s="26"/>
      <c r="N7" s="144"/>
    </row>
    <row r="8" spans="1:15" customFormat="1" ht="64.150000000000006" customHeight="1" x14ac:dyDescent="0.25">
      <c r="A8" s="136" t="s">
        <v>164</v>
      </c>
      <c r="B8" s="129" t="s">
        <v>165</v>
      </c>
      <c r="C8" s="129" t="s">
        <v>166</v>
      </c>
      <c r="D8" s="129" t="s">
        <v>167</v>
      </c>
      <c r="E8" s="129" t="s">
        <v>168</v>
      </c>
      <c r="F8" s="129" t="s">
        <v>169</v>
      </c>
      <c r="G8" s="129" t="s">
        <v>170</v>
      </c>
      <c r="H8" s="131" t="s">
        <v>171</v>
      </c>
      <c r="I8" s="132"/>
      <c r="J8" s="133" t="s">
        <v>172</v>
      </c>
      <c r="K8" s="133" t="s">
        <v>173</v>
      </c>
      <c r="L8" s="129" t="s">
        <v>174</v>
      </c>
      <c r="M8" s="129" t="s">
        <v>175</v>
      </c>
      <c r="N8" s="127" t="s">
        <v>176</v>
      </c>
      <c r="O8" s="90"/>
    </row>
    <row r="9" spans="1:15" customFormat="1" ht="36.6" customHeight="1" x14ac:dyDescent="0.25">
      <c r="A9" s="137"/>
      <c r="B9" s="130"/>
      <c r="C9" s="130"/>
      <c r="D9" s="135"/>
      <c r="E9" s="130"/>
      <c r="F9" s="135"/>
      <c r="G9" s="130"/>
      <c r="H9" s="70" t="s">
        <v>177</v>
      </c>
      <c r="I9" s="71" t="s">
        <v>178</v>
      </c>
      <c r="J9" s="134"/>
      <c r="K9" s="134"/>
      <c r="L9" s="130"/>
      <c r="M9" s="130"/>
      <c r="N9" s="128"/>
      <c r="O9" s="90"/>
    </row>
    <row r="10" spans="1:15" s="76" customFormat="1" x14ac:dyDescent="0.25">
      <c r="A10" s="28">
        <v>1</v>
      </c>
      <c r="B10" s="29" t="s">
        <v>79</v>
      </c>
      <c r="C10" s="29" t="s">
        <v>107</v>
      </c>
      <c r="D10" s="29" t="s">
        <v>191</v>
      </c>
      <c r="E10" s="29"/>
      <c r="F10" s="29" t="s">
        <v>0</v>
      </c>
      <c r="G10" s="58" t="s">
        <v>93</v>
      </c>
      <c r="H10" s="31">
        <v>2</v>
      </c>
      <c r="I10" s="31">
        <v>1</v>
      </c>
      <c r="J10" s="31"/>
      <c r="K10" s="99">
        <v>5</v>
      </c>
      <c r="L10" s="59" t="s">
        <v>1</v>
      </c>
      <c r="M10" s="59" t="s">
        <v>2</v>
      </c>
      <c r="N10" s="34" t="s">
        <v>39</v>
      </c>
      <c r="O10" s="91" t="s">
        <v>182</v>
      </c>
    </row>
    <row r="11" spans="1:15" s="76" customFormat="1" x14ac:dyDescent="0.25">
      <c r="A11" s="28">
        <v>1</v>
      </c>
      <c r="B11" s="29" t="s">
        <v>3</v>
      </c>
      <c r="C11" s="29" t="s">
        <v>4</v>
      </c>
      <c r="D11" s="29" t="s">
        <v>204</v>
      </c>
      <c r="E11" s="29"/>
      <c r="F11" s="29" t="s">
        <v>5</v>
      </c>
      <c r="G11" s="58" t="s">
        <v>6</v>
      </c>
      <c r="H11" s="31">
        <v>0</v>
      </c>
      <c r="I11" s="31">
        <v>2</v>
      </c>
      <c r="J11" s="31"/>
      <c r="K11" s="99">
        <v>3</v>
      </c>
      <c r="L11" s="59" t="s">
        <v>7</v>
      </c>
      <c r="M11" s="59" t="s">
        <v>2</v>
      </c>
      <c r="N11" s="34"/>
      <c r="O11" s="91" t="s">
        <v>182</v>
      </c>
    </row>
    <row r="12" spans="1:15" s="76" customFormat="1" x14ac:dyDescent="0.25">
      <c r="A12" s="28">
        <v>1</v>
      </c>
      <c r="B12" s="29" t="s">
        <v>8</v>
      </c>
      <c r="C12" s="29" t="s">
        <v>9</v>
      </c>
      <c r="D12" s="29" t="s">
        <v>205</v>
      </c>
      <c r="E12" s="29"/>
      <c r="F12" s="29" t="s">
        <v>10</v>
      </c>
      <c r="G12" s="58" t="s">
        <v>11</v>
      </c>
      <c r="H12" s="31">
        <v>1</v>
      </c>
      <c r="I12" s="31">
        <v>0</v>
      </c>
      <c r="J12" s="31"/>
      <c r="K12" s="99">
        <v>2</v>
      </c>
      <c r="L12" s="59" t="s">
        <v>1</v>
      </c>
      <c r="M12" s="59" t="s">
        <v>2</v>
      </c>
      <c r="N12" s="34"/>
      <c r="O12" s="91" t="s">
        <v>182</v>
      </c>
    </row>
    <row r="13" spans="1:15" s="76" customFormat="1" ht="36" x14ac:dyDescent="0.25">
      <c r="A13" s="28">
        <v>1</v>
      </c>
      <c r="B13" s="34" t="s">
        <v>76</v>
      </c>
      <c r="C13" s="35" t="s">
        <v>12</v>
      </c>
      <c r="D13" s="35" t="s">
        <v>13</v>
      </c>
      <c r="E13" s="34"/>
      <c r="F13" s="25" t="s">
        <v>211</v>
      </c>
      <c r="G13" s="39" t="s">
        <v>93</v>
      </c>
      <c r="H13" s="63">
        <v>2</v>
      </c>
      <c r="I13" s="63">
        <v>0</v>
      </c>
      <c r="J13" s="63"/>
      <c r="K13" s="100">
        <v>3</v>
      </c>
      <c r="L13" s="39" t="s">
        <v>1</v>
      </c>
      <c r="M13" s="39" t="s">
        <v>2</v>
      </c>
      <c r="N13" s="29" t="s">
        <v>108</v>
      </c>
      <c r="O13" s="91" t="s">
        <v>182</v>
      </c>
    </row>
    <row r="14" spans="1:15" s="76" customFormat="1" ht="24" customHeight="1" x14ac:dyDescent="0.25">
      <c r="A14" s="28">
        <v>1</v>
      </c>
      <c r="B14" s="34" t="s">
        <v>56</v>
      </c>
      <c r="C14" s="35" t="s">
        <v>15</v>
      </c>
      <c r="D14" s="35" t="s">
        <v>16</v>
      </c>
      <c r="E14" s="34"/>
      <c r="F14" s="35" t="s">
        <v>53</v>
      </c>
      <c r="G14" s="39" t="s">
        <v>93</v>
      </c>
      <c r="H14" s="63">
        <v>2</v>
      </c>
      <c r="I14" s="63">
        <v>0</v>
      </c>
      <c r="J14" s="63"/>
      <c r="K14" s="100">
        <v>3</v>
      </c>
      <c r="L14" s="39" t="s">
        <v>1</v>
      </c>
      <c r="M14" s="39" t="s">
        <v>2</v>
      </c>
      <c r="N14" s="29" t="s">
        <v>109</v>
      </c>
      <c r="O14" s="91" t="s">
        <v>182</v>
      </c>
    </row>
    <row r="15" spans="1:15" s="76" customFormat="1" ht="48" x14ac:dyDescent="0.25">
      <c r="A15" s="28">
        <v>1</v>
      </c>
      <c r="B15" s="34" t="s">
        <v>57</v>
      </c>
      <c r="C15" s="35" t="s">
        <v>110</v>
      </c>
      <c r="D15" s="35" t="s">
        <v>111</v>
      </c>
      <c r="E15" s="34"/>
      <c r="F15" s="34" t="s">
        <v>17</v>
      </c>
      <c r="G15" s="39" t="s">
        <v>93</v>
      </c>
      <c r="H15" s="63">
        <v>0</v>
      </c>
      <c r="I15" s="63">
        <v>6</v>
      </c>
      <c r="J15" s="63"/>
      <c r="K15" s="100">
        <v>7</v>
      </c>
      <c r="L15" s="39" t="s">
        <v>7</v>
      </c>
      <c r="M15" s="39" t="s">
        <v>24</v>
      </c>
      <c r="N15" s="29" t="s">
        <v>112</v>
      </c>
      <c r="O15" s="91" t="s">
        <v>182</v>
      </c>
    </row>
    <row r="16" spans="1:15" s="76" customFormat="1" ht="24" x14ac:dyDescent="0.25">
      <c r="A16" s="28">
        <v>1</v>
      </c>
      <c r="B16" s="34" t="s">
        <v>58</v>
      </c>
      <c r="C16" s="29" t="s">
        <v>113</v>
      </c>
      <c r="D16" s="29" t="s">
        <v>114</v>
      </c>
      <c r="E16" s="29"/>
      <c r="F16" s="29" t="s">
        <v>215</v>
      </c>
      <c r="G16" s="58" t="s">
        <v>93</v>
      </c>
      <c r="H16" s="31">
        <v>0</v>
      </c>
      <c r="I16" s="31">
        <v>4</v>
      </c>
      <c r="J16" s="31"/>
      <c r="K16" s="99">
        <v>6</v>
      </c>
      <c r="L16" s="59" t="s">
        <v>7</v>
      </c>
      <c r="M16" s="59" t="s">
        <v>24</v>
      </c>
      <c r="N16" s="29" t="s">
        <v>115</v>
      </c>
      <c r="O16" s="91" t="s">
        <v>182</v>
      </c>
    </row>
    <row r="17" spans="1:15" s="76" customFormat="1" ht="24" x14ac:dyDescent="0.25">
      <c r="A17" s="28">
        <v>1</v>
      </c>
      <c r="B17" s="29"/>
      <c r="C17" s="123" t="s">
        <v>186</v>
      </c>
      <c r="D17" s="38"/>
      <c r="E17" s="29"/>
      <c r="F17" s="29"/>
      <c r="G17" s="30"/>
      <c r="H17" s="33">
        <v>1</v>
      </c>
      <c r="I17" s="33">
        <v>0</v>
      </c>
      <c r="J17" s="33"/>
      <c r="K17" s="101">
        <v>2</v>
      </c>
      <c r="L17" s="32"/>
      <c r="M17" s="32" t="s">
        <v>18</v>
      </c>
      <c r="N17" s="38"/>
      <c r="O17" s="91" t="s">
        <v>182</v>
      </c>
    </row>
    <row r="18" spans="1:15" s="120" customFormat="1" ht="15.75" x14ac:dyDescent="0.25">
      <c r="A18" s="114"/>
      <c r="B18" s="115"/>
      <c r="C18" s="115"/>
      <c r="D18" s="115"/>
      <c r="E18" s="115"/>
      <c r="F18" s="115"/>
      <c r="G18" s="116"/>
      <c r="H18" s="106">
        <f>SUM(H10:H17)</f>
        <v>8</v>
      </c>
      <c r="I18" s="106">
        <f>SUM(I10:I17)</f>
        <v>13</v>
      </c>
      <c r="J18" s="106">
        <f>SUM(J10:J17)</f>
        <v>0</v>
      </c>
      <c r="K18" s="102">
        <f>SUM(K10:K17)</f>
        <v>31</v>
      </c>
      <c r="L18" s="117"/>
      <c r="M18" s="117"/>
      <c r="N18" s="118"/>
      <c r="O18" s="119" t="s">
        <v>182</v>
      </c>
    </row>
    <row r="19" spans="1:15" s="120" customFormat="1" ht="24" customHeight="1" x14ac:dyDescent="0.25">
      <c r="A19" s="114"/>
      <c r="B19" s="115"/>
      <c r="C19" s="115"/>
      <c r="D19" s="115"/>
      <c r="E19" s="115"/>
      <c r="F19" s="115"/>
      <c r="G19" s="122" t="s">
        <v>19</v>
      </c>
      <c r="H19" s="125">
        <f>SUM(H18:I18)*14</f>
        <v>294</v>
      </c>
      <c r="I19" s="126"/>
      <c r="J19" s="121">
        <f>SUM(J18)</f>
        <v>0</v>
      </c>
      <c r="K19" s="102"/>
      <c r="L19" s="117"/>
      <c r="M19" s="117"/>
      <c r="N19" s="118"/>
      <c r="O19" s="119" t="s">
        <v>182</v>
      </c>
    </row>
    <row r="20" spans="1:15" s="34" customFormat="1" ht="24" x14ac:dyDescent="0.25">
      <c r="A20" s="40">
        <v>2</v>
      </c>
      <c r="B20" s="42" t="s">
        <v>59</v>
      </c>
      <c r="C20" s="42" t="s">
        <v>116</v>
      </c>
      <c r="D20" s="42" t="s">
        <v>117</v>
      </c>
      <c r="E20" s="42" t="s">
        <v>79</v>
      </c>
      <c r="F20" s="42" t="s">
        <v>0</v>
      </c>
      <c r="G20" s="60" t="s">
        <v>93</v>
      </c>
      <c r="H20" s="64">
        <v>2</v>
      </c>
      <c r="I20" s="64">
        <v>1</v>
      </c>
      <c r="J20" s="64"/>
      <c r="K20" s="104">
        <v>4</v>
      </c>
      <c r="L20" s="57" t="s">
        <v>1</v>
      </c>
      <c r="M20" s="57" t="s">
        <v>2</v>
      </c>
      <c r="N20" s="42" t="s">
        <v>118</v>
      </c>
      <c r="O20" s="91" t="s">
        <v>182</v>
      </c>
    </row>
    <row r="21" spans="1:15" s="34" customFormat="1" ht="36" x14ac:dyDescent="0.25">
      <c r="A21" s="40">
        <v>2</v>
      </c>
      <c r="B21" s="41" t="s">
        <v>60</v>
      </c>
      <c r="C21" s="42" t="s">
        <v>20</v>
      </c>
      <c r="D21" s="42" t="s">
        <v>21</v>
      </c>
      <c r="E21" s="41" t="s">
        <v>76</v>
      </c>
      <c r="F21" s="41" t="s">
        <v>211</v>
      </c>
      <c r="G21" s="57" t="s">
        <v>93</v>
      </c>
      <c r="H21" s="65">
        <v>2</v>
      </c>
      <c r="I21" s="65">
        <v>0</v>
      </c>
      <c r="J21" s="65"/>
      <c r="K21" s="104">
        <v>3</v>
      </c>
      <c r="L21" s="57" t="s">
        <v>1</v>
      </c>
      <c r="M21" s="57" t="s">
        <v>2</v>
      </c>
      <c r="N21" s="42" t="s">
        <v>119</v>
      </c>
      <c r="O21" s="91" t="s">
        <v>182</v>
      </c>
    </row>
    <row r="22" spans="1:15" s="34" customFormat="1" ht="24" x14ac:dyDescent="0.25">
      <c r="A22" s="40">
        <v>2</v>
      </c>
      <c r="B22" s="41" t="s">
        <v>61</v>
      </c>
      <c r="C22" s="42" t="s">
        <v>22</v>
      </c>
      <c r="D22" s="42" t="s">
        <v>23</v>
      </c>
      <c r="E22" s="41" t="s">
        <v>56</v>
      </c>
      <c r="F22" s="42" t="s">
        <v>53</v>
      </c>
      <c r="G22" s="57" t="s">
        <v>93</v>
      </c>
      <c r="H22" s="65">
        <v>2</v>
      </c>
      <c r="I22" s="65">
        <v>0</v>
      </c>
      <c r="J22" s="65"/>
      <c r="K22" s="104">
        <v>3</v>
      </c>
      <c r="L22" s="57" t="s">
        <v>1</v>
      </c>
      <c r="M22" s="57" t="s">
        <v>2</v>
      </c>
      <c r="N22" s="42" t="s">
        <v>120</v>
      </c>
      <c r="O22" s="91" t="s">
        <v>182</v>
      </c>
    </row>
    <row r="23" spans="1:15" s="34" customFormat="1" x14ac:dyDescent="0.25">
      <c r="A23" s="40">
        <v>2</v>
      </c>
      <c r="B23" s="41" t="s">
        <v>62</v>
      </c>
      <c r="C23" s="42" t="s">
        <v>37</v>
      </c>
      <c r="D23" s="42" t="s">
        <v>192</v>
      </c>
      <c r="E23" s="41"/>
      <c r="F23" s="42" t="s">
        <v>14</v>
      </c>
      <c r="G23" s="57" t="s">
        <v>93</v>
      </c>
      <c r="H23" s="65">
        <v>0</v>
      </c>
      <c r="I23" s="65">
        <v>2</v>
      </c>
      <c r="J23" s="57"/>
      <c r="K23" s="104">
        <v>3</v>
      </c>
      <c r="L23" s="57" t="s">
        <v>7</v>
      </c>
      <c r="M23" s="57" t="s">
        <v>2</v>
      </c>
      <c r="N23" s="41" t="s">
        <v>94</v>
      </c>
      <c r="O23" s="91" t="s">
        <v>182</v>
      </c>
    </row>
    <row r="24" spans="1:15" s="34" customFormat="1" ht="24" x14ac:dyDescent="0.25">
      <c r="A24" s="40">
        <v>2</v>
      </c>
      <c r="B24" s="41" t="s">
        <v>63</v>
      </c>
      <c r="C24" s="42" t="s">
        <v>121</v>
      </c>
      <c r="D24" s="42" t="s">
        <v>193</v>
      </c>
      <c r="E24" s="66"/>
      <c r="F24" s="42" t="s">
        <v>14</v>
      </c>
      <c r="G24" s="57" t="s">
        <v>93</v>
      </c>
      <c r="H24" s="65">
        <v>2</v>
      </c>
      <c r="I24" s="65">
        <v>0</v>
      </c>
      <c r="J24" s="65"/>
      <c r="K24" s="104">
        <v>3</v>
      </c>
      <c r="L24" s="57" t="s">
        <v>1</v>
      </c>
      <c r="M24" s="57" t="s">
        <v>24</v>
      </c>
      <c r="N24" s="42" t="s">
        <v>122</v>
      </c>
      <c r="O24" s="91" t="s">
        <v>182</v>
      </c>
    </row>
    <row r="25" spans="1:15" s="34" customFormat="1" ht="24" x14ac:dyDescent="0.25">
      <c r="A25" s="40">
        <v>2</v>
      </c>
      <c r="B25" s="41" t="s">
        <v>64</v>
      </c>
      <c r="C25" s="42" t="s">
        <v>123</v>
      </c>
      <c r="D25" s="42" t="s">
        <v>124</v>
      </c>
      <c r="E25" s="41" t="s">
        <v>57</v>
      </c>
      <c r="F25" s="41" t="s">
        <v>215</v>
      </c>
      <c r="G25" s="57" t="s">
        <v>93</v>
      </c>
      <c r="H25" s="65">
        <v>0</v>
      </c>
      <c r="I25" s="65">
        <v>4</v>
      </c>
      <c r="J25" s="65"/>
      <c r="K25" s="104">
        <v>5</v>
      </c>
      <c r="L25" s="57" t="s">
        <v>7</v>
      </c>
      <c r="M25" s="57" t="s">
        <v>24</v>
      </c>
      <c r="N25" s="42" t="s">
        <v>125</v>
      </c>
      <c r="O25" s="91" t="s">
        <v>182</v>
      </c>
    </row>
    <row r="26" spans="1:15" s="34" customFormat="1" ht="24" x14ac:dyDescent="0.25">
      <c r="A26" s="40">
        <v>2</v>
      </c>
      <c r="B26" s="41" t="s">
        <v>65</v>
      </c>
      <c r="C26" s="42" t="s">
        <v>126</v>
      </c>
      <c r="D26" s="42" t="s">
        <v>127</v>
      </c>
      <c r="E26" s="41" t="s">
        <v>58</v>
      </c>
      <c r="F26" s="42" t="s">
        <v>212</v>
      </c>
      <c r="G26" s="60" t="s">
        <v>93</v>
      </c>
      <c r="H26" s="64">
        <v>0</v>
      </c>
      <c r="I26" s="64">
        <v>5</v>
      </c>
      <c r="J26" s="64"/>
      <c r="K26" s="103">
        <v>6</v>
      </c>
      <c r="L26" s="57" t="s">
        <v>7</v>
      </c>
      <c r="M26" s="57" t="s">
        <v>24</v>
      </c>
      <c r="N26" s="42" t="s">
        <v>128</v>
      </c>
      <c r="O26" s="91" t="s">
        <v>182</v>
      </c>
    </row>
    <row r="27" spans="1:15" s="34" customFormat="1" ht="24" x14ac:dyDescent="0.25">
      <c r="A27" s="40">
        <v>2</v>
      </c>
      <c r="B27" s="41"/>
      <c r="C27" s="42" t="s">
        <v>186</v>
      </c>
      <c r="D27" s="42"/>
      <c r="E27" s="41"/>
      <c r="F27" s="41"/>
      <c r="G27" s="57"/>
      <c r="H27" s="57">
        <v>1</v>
      </c>
      <c r="I27" s="57">
        <v>0</v>
      </c>
      <c r="J27" s="57"/>
      <c r="K27" s="105">
        <v>2</v>
      </c>
      <c r="L27" s="57"/>
      <c r="M27" s="57" t="s">
        <v>18</v>
      </c>
      <c r="N27" s="41"/>
      <c r="O27" s="91" t="s">
        <v>182</v>
      </c>
    </row>
    <row r="28" spans="1:15" s="34" customFormat="1" ht="24" x14ac:dyDescent="0.25">
      <c r="A28" s="40">
        <v>2</v>
      </c>
      <c r="B28" s="41"/>
      <c r="C28" s="42" t="s">
        <v>186</v>
      </c>
      <c r="D28" s="42"/>
      <c r="E28" s="41"/>
      <c r="F28" s="41"/>
      <c r="G28" s="57"/>
      <c r="H28" s="57">
        <v>1</v>
      </c>
      <c r="I28" s="57">
        <v>0</v>
      </c>
      <c r="J28" s="57"/>
      <c r="K28" s="105">
        <v>2</v>
      </c>
      <c r="L28" s="57"/>
      <c r="M28" s="57" t="s">
        <v>18</v>
      </c>
      <c r="N28" s="41"/>
      <c r="O28" s="91" t="s">
        <v>182</v>
      </c>
    </row>
    <row r="29" spans="1:15" s="120" customFormat="1" ht="15.75" x14ac:dyDescent="0.25">
      <c r="A29" s="114"/>
      <c r="B29" s="115"/>
      <c r="C29" s="115"/>
      <c r="D29" s="115"/>
      <c r="E29" s="115"/>
      <c r="F29" s="115"/>
      <c r="G29" s="116"/>
      <c r="H29" s="106">
        <f>SUM(H20:H28)</f>
        <v>10</v>
      </c>
      <c r="I29" s="106">
        <f>SUM(I20:I28)</f>
        <v>12</v>
      </c>
      <c r="J29" s="106">
        <f>SUM(J20:J28)</f>
        <v>0</v>
      </c>
      <c r="K29" s="106">
        <f>SUM(K20:K28)</f>
        <v>31</v>
      </c>
      <c r="L29" s="117"/>
      <c r="M29" s="117"/>
      <c r="N29" s="118"/>
      <c r="O29" s="119" t="s">
        <v>182</v>
      </c>
    </row>
    <row r="30" spans="1:15" s="120" customFormat="1" ht="24" customHeight="1" x14ac:dyDescent="0.25">
      <c r="A30" s="114"/>
      <c r="B30" s="115"/>
      <c r="C30" s="115"/>
      <c r="D30" s="115"/>
      <c r="E30" s="115"/>
      <c r="F30" s="115"/>
      <c r="G30" s="122" t="s">
        <v>19</v>
      </c>
      <c r="H30" s="125">
        <f>SUM(H29:I29)*14</f>
        <v>308</v>
      </c>
      <c r="I30" s="126"/>
      <c r="J30" s="121">
        <f>SUM(J29)</f>
        <v>0</v>
      </c>
      <c r="K30" s="106"/>
      <c r="L30" s="117"/>
      <c r="M30" s="117"/>
      <c r="N30" s="118"/>
      <c r="O30" s="119" t="s">
        <v>182</v>
      </c>
    </row>
    <row r="31" spans="1:15" s="34" customFormat="1" ht="24" x14ac:dyDescent="0.25">
      <c r="A31" s="28">
        <v>3</v>
      </c>
      <c r="B31" s="25" t="s">
        <v>66</v>
      </c>
      <c r="C31" s="29" t="s">
        <v>129</v>
      </c>
      <c r="D31" s="29" t="s">
        <v>130</v>
      </c>
      <c r="E31" s="25" t="s">
        <v>59</v>
      </c>
      <c r="F31" s="29" t="s">
        <v>0</v>
      </c>
      <c r="G31" s="58" t="s">
        <v>93</v>
      </c>
      <c r="H31" s="31">
        <v>2</v>
      </c>
      <c r="I31" s="31">
        <v>1</v>
      </c>
      <c r="J31" s="31"/>
      <c r="K31" s="99">
        <v>4</v>
      </c>
      <c r="L31" s="59" t="s">
        <v>1</v>
      </c>
      <c r="M31" s="59" t="s">
        <v>2</v>
      </c>
      <c r="N31" s="29" t="s">
        <v>131</v>
      </c>
      <c r="O31" s="91" t="s">
        <v>182</v>
      </c>
    </row>
    <row r="32" spans="1:15" s="34" customFormat="1" ht="24" x14ac:dyDescent="0.25">
      <c r="A32" s="28">
        <v>3</v>
      </c>
      <c r="B32" s="25" t="s">
        <v>69</v>
      </c>
      <c r="C32" s="29" t="s">
        <v>138</v>
      </c>
      <c r="D32" s="29" t="s">
        <v>194</v>
      </c>
      <c r="E32" s="25" t="s">
        <v>63</v>
      </c>
      <c r="F32" s="29" t="s">
        <v>217</v>
      </c>
      <c r="G32" s="59" t="s">
        <v>93</v>
      </c>
      <c r="H32" s="138">
        <v>0</v>
      </c>
      <c r="I32" s="138">
        <v>3</v>
      </c>
      <c r="J32" s="138"/>
      <c r="K32" s="139">
        <v>3</v>
      </c>
      <c r="L32" s="39" t="s">
        <v>7</v>
      </c>
      <c r="M32" s="39" t="s">
        <v>24</v>
      </c>
      <c r="N32" s="29" t="s">
        <v>95</v>
      </c>
      <c r="O32" s="91" t="s">
        <v>182</v>
      </c>
    </row>
    <row r="33" spans="1:15" s="34" customFormat="1" ht="24" x14ac:dyDescent="0.25">
      <c r="A33" s="28">
        <v>3</v>
      </c>
      <c r="B33" s="25" t="s">
        <v>68</v>
      </c>
      <c r="C33" s="29" t="s">
        <v>135</v>
      </c>
      <c r="D33" s="29" t="s">
        <v>136</v>
      </c>
      <c r="E33" s="25" t="s">
        <v>64</v>
      </c>
      <c r="F33" s="25" t="s">
        <v>212</v>
      </c>
      <c r="G33" s="59" t="s">
        <v>93</v>
      </c>
      <c r="H33" s="138">
        <v>0</v>
      </c>
      <c r="I33" s="138">
        <v>6</v>
      </c>
      <c r="J33" s="138"/>
      <c r="K33" s="139">
        <v>8</v>
      </c>
      <c r="L33" s="39" t="s">
        <v>7</v>
      </c>
      <c r="M33" s="39" t="s">
        <v>24</v>
      </c>
      <c r="N33" s="29" t="s">
        <v>137</v>
      </c>
      <c r="O33" s="91" t="s">
        <v>182</v>
      </c>
    </row>
    <row r="34" spans="1:15" s="34" customFormat="1" ht="24" x14ac:dyDescent="0.25">
      <c r="A34" s="28">
        <v>3</v>
      </c>
      <c r="B34" s="34" t="s">
        <v>67</v>
      </c>
      <c r="C34" s="29" t="s">
        <v>132</v>
      </c>
      <c r="D34" s="29" t="s">
        <v>133</v>
      </c>
      <c r="E34" s="34" t="s">
        <v>65</v>
      </c>
      <c r="F34" s="29" t="s">
        <v>218</v>
      </c>
      <c r="G34" s="58" t="s">
        <v>93</v>
      </c>
      <c r="H34" s="31">
        <v>0</v>
      </c>
      <c r="I34" s="31">
        <v>4</v>
      </c>
      <c r="J34" s="31"/>
      <c r="K34" s="99">
        <v>6</v>
      </c>
      <c r="L34" s="59" t="s">
        <v>7</v>
      </c>
      <c r="M34" s="59" t="s">
        <v>24</v>
      </c>
      <c r="N34" s="29" t="s">
        <v>134</v>
      </c>
      <c r="O34" s="91" t="s">
        <v>182</v>
      </c>
    </row>
    <row r="35" spans="1:15" s="34" customFormat="1" ht="24" x14ac:dyDescent="0.25">
      <c r="A35" s="28">
        <v>3</v>
      </c>
      <c r="B35" s="34" t="s">
        <v>70</v>
      </c>
      <c r="C35" s="29" t="s">
        <v>45</v>
      </c>
      <c r="D35" s="29" t="s">
        <v>207</v>
      </c>
      <c r="E35" s="34" t="s">
        <v>64</v>
      </c>
      <c r="F35" s="29" t="s">
        <v>14</v>
      </c>
      <c r="G35" s="58" t="s">
        <v>93</v>
      </c>
      <c r="H35" s="31">
        <v>0</v>
      </c>
      <c r="I35" s="31">
        <v>4</v>
      </c>
      <c r="J35" s="31"/>
      <c r="K35" s="99">
        <v>6</v>
      </c>
      <c r="L35" s="59" t="s">
        <v>7</v>
      </c>
      <c r="M35" s="59" t="s">
        <v>24</v>
      </c>
      <c r="N35" s="29" t="s">
        <v>139</v>
      </c>
      <c r="O35" s="91" t="s">
        <v>182</v>
      </c>
    </row>
    <row r="36" spans="1:15" s="34" customFormat="1" ht="24" x14ac:dyDescent="0.25">
      <c r="A36" s="28">
        <v>3</v>
      </c>
      <c r="B36" s="29"/>
      <c r="C36" s="123" t="s">
        <v>186</v>
      </c>
      <c r="D36" s="38"/>
      <c r="E36" s="29"/>
      <c r="F36" s="29"/>
      <c r="G36" s="58"/>
      <c r="H36" s="31">
        <v>1</v>
      </c>
      <c r="I36" s="31">
        <v>0</v>
      </c>
      <c r="J36" s="31"/>
      <c r="K36" s="99">
        <v>2</v>
      </c>
      <c r="L36" s="59"/>
      <c r="M36" s="59" t="s">
        <v>18</v>
      </c>
      <c r="N36" s="29"/>
      <c r="O36" s="91" t="s">
        <v>182</v>
      </c>
    </row>
    <row r="37" spans="1:15" s="120" customFormat="1" ht="15.75" x14ac:dyDescent="0.25">
      <c r="A37" s="114"/>
      <c r="B37" s="115"/>
      <c r="C37" s="115"/>
      <c r="D37" s="115"/>
      <c r="E37" s="115"/>
      <c r="F37" s="115"/>
      <c r="G37" s="116"/>
      <c r="H37" s="106">
        <f>SUM(H31:H36)</f>
        <v>3</v>
      </c>
      <c r="I37" s="106">
        <f>SUM(I31:I36)</f>
        <v>18</v>
      </c>
      <c r="J37" s="106">
        <f>SUM(J31,J36)</f>
        <v>0</v>
      </c>
      <c r="K37" s="106">
        <f>SUM(K31:K36)</f>
        <v>29</v>
      </c>
      <c r="L37" s="117"/>
      <c r="M37" s="117"/>
      <c r="N37" s="118"/>
      <c r="O37" s="119" t="s">
        <v>182</v>
      </c>
    </row>
    <row r="38" spans="1:15" s="120" customFormat="1" ht="24" customHeight="1" x14ac:dyDescent="0.25">
      <c r="A38" s="114"/>
      <c r="B38" s="115"/>
      <c r="C38" s="115"/>
      <c r="D38" s="115"/>
      <c r="E38" s="115"/>
      <c r="F38" s="115"/>
      <c r="G38" s="122" t="s">
        <v>19</v>
      </c>
      <c r="H38" s="125">
        <f>SUM(H37:I37)*14</f>
        <v>294</v>
      </c>
      <c r="I38" s="126"/>
      <c r="J38" s="121">
        <f>SUM(J37)</f>
        <v>0</v>
      </c>
      <c r="K38" s="106"/>
      <c r="L38" s="117"/>
      <c r="M38" s="117"/>
      <c r="N38" s="118"/>
      <c r="O38" s="119" t="s">
        <v>182</v>
      </c>
    </row>
    <row r="39" spans="1:15" s="34" customFormat="1" ht="24" x14ac:dyDescent="0.25">
      <c r="A39" s="43">
        <v>4</v>
      </c>
      <c r="B39" s="42" t="s">
        <v>71</v>
      </c>
      <c r="C39" s="42" t="s">
        <v>140</v>
      </c>
      <c r="D39" s="42" t="s">
        <v>189</v>
      </c>
      <c r="E39" s="42" t="s">
        <v>66</v>
      </c>
      <c r="F39" s="42" t="s">
        <v>0</v>
      </c>
      <c r="G39" s="42" t="s">
        <v>93</v>
      </c>
      <c r="H39" s="42">
        <v>2</v>
      </c>
      <c r="I39" s="42">
        <v>1</v>
      </c>
      <c r="J39" s="42"/>
      <c r="K39" s="105">
        <v>4</v>
      </c>
      <c r="L39" s="57" t="s">
        <v>1</v>
      </c>
      <c r="M39" s="57" t="s">
        <v>2</v>
      </c>
      <c r="N39" s="42" t="s">
        <v>141</v>
      </c>
      <c r="O39" s="91" t="s">
        <v>182</v>
      </c>
    </row>
    <row r="40" spans="1:15" s="34" customFormat="1" x14ac:dyDescent="0.25">
      <c r="A40" s="40">
        <v>4</v>
      </c>
      <c r="B40" s="41" t="s">
        <v>72</v>
      </c>
      <c r="C40" s="41" t="s">
        <v>25</v>
      </c>
      <c r="D40" s="42" t="s">
        <v>42</v>
      </c>
      <c r="E40" s="41" t="s">
        <v>68</v>
      </c>
      <c r="F40" s="42" t="s">
        <v>0</v>
      </c>
      <c r="G40" s="57" t="s">
        <v>93</v>
      </c>
      <c r="H40" s="57">
        <v>0</v>
      </c>
      <c r="I40" s="57">
        <v>0</v>
      </c>
      <c r="J40" s="57"/>
      <c r="K40" s="105">
        <v>3</v>
      </c>
      <c r="L40" s="57" t="s">
        <v>7</v>
      </c>
      <c r="M40" s="57" t="s">
        <v>2</v>
      </c>
      <c r="N40" s="41" t="s">
        <v>96</v>
      </c>
      <c r="O40" s="91" t="s">
        <v>182</v>
      </c>
    </row>
    <row r="41" spans="1:15" s="34" customFormat="1" ht="24" x14ac:dyDescent="0.25">
      <c r="A41" s="40">
        <v>4</v>
      </c>
      <c r="B41" s="41" t="s">
        <v>74</v>
      </c>
      <c r="C41" s="41" t="s">
        <v>145</v>
      </c>
      <c r="D41" s="42" t="s">
        <v>195</v>
      </c>
      <c r="E41" s="41" t="s">
        <v>69</v>
      </c>
      <c r="F41" s="42" t="s">
        <v>217</v>
      </c>
      <c r="G41" s="57" t="s">
        <v>93</v>
      </c>
      <c r="H41" s="57">
        <v>0</v>
      </c>
      <c r="I41" s="57">
        <v>3</v>
      </c>
      <c r="J41" s="57"/>
      <c r="K41" s="105">
        <v>3</v>
      </c>
      <c r="L41" s="57" t="s">
        <v>7</v>
      </c>
      <c r="M41" s="57" t="s">
        <v>24</v>
      </c>
      <c r="N41" s="42" t="s">
        <v>146</v>
      </c>
      <c r="O41" s="91" t="s">
        <v>182</v>
      </c>
    </row>
    <row r="42" spans="1:15" s="34" customFormat="1" ht="24" x14ac:dyDescent="0.25">
      <c r="A42" s="40">
        <v>4</v>
      </c>
      <c r="B42" s="41" t="s">
        <v>73</v>
      </c>
      <c r="C42" s="41" t="s">
        <v>142</v>
      </c>
      <c r="D42" s="42" t="s">
        <v>143</v>
      </c>
      <c r="E42" s="41" t="s">
        <v>67</v>
      </c>
      <c r="F42" s="41" t="s">
        <v>17</v>
      </c>
      <c r="G42" s="57" t="s">
        <v>93</v>
      </c>
      <c r="H42" s="57">
        <v>0</v>
      </c>
      <c r="I42" s="57">
        <v>4</v>
      </c>
      <c r="J42" s="57"/>
      <c r="K42" s="105">
        <v>6</v>
      </c>
      <c r="L42" s="57" t="s">
        <v>7</v>
      </c>
      <c r="M42" s="57" t="s">
        <v>24</v>
      </c>
      <c r="N42" s="42" t="s">
        <v>144</v>
      </c>
      <c r="O42" s="91" t="s">
        <v>182</v>
      </c>
    </row>
    <row r="43" spans="1:15" s="34" customFormat="1" ht="24" x14ac:dyDescent="0.25">
      <c r="A43" s="40">
        <v>4</v>
      </c>
      <c r="B43" s="41" t="s">
        <v>82</v>
      </c>
      <c r="C43" s="41" t="s">
        <v>184</v>
      </c>
      <c r="D43" s="42" t="s">
        <v>196</v>
      </c>
      <c r="E43" s="41" t="s">
        <v>68</v>
      </c>
      <c r="F43" s="41" t="s">
        <v>55</v>
      </c>
      <c r="G43" s="57" t="s">
        <v>93</v>
      </c>
      <c r="H43" s="57">
        <v>0</v>
      </c>
      <c r="I43" s="57">
        <v>6</v>
      </c>
      <c r="J43" s="57"/>
      <c r="K43" s="105">
        <v>7</v>
      </c>
      <c r="L43" s="57" t="s">
        <v>7</v>
      </c>
      <c r="M43" s="57" t="s">
        <v>24</v>
      </c>
      <c r="N43" s="42" t="s">
        <v>147</v>
      </c>
      <c r="O43" s="91" t="s">
        <v>182</v>
      </c>
    </row>
    <row r="44" spans="1:15" s="34" customFormat="1" ht="24" x14ac:dyDescent="0.25">
      <c r="A44" s="40">
        <v>4</v>
      </c>
      <c r="B44" s="41" t="s">
        <v>75</v>
      </c>
      <c r="C44" s="42" t="s">
        <v>185</v>
      </c>
      <c r="D44" s="42" t="s">
        <v>197</v>
      </c>
      <c r="E44" s="41" t="s">
        <v>67</v>
      </c>
      <c r="F44" s="41" t="s">
        <v>213</v>
      </c>
      <c r="G44" s="57" t="s">
        <v>93</v>
      </c>
      <c r="H44" s="57">
        <v>2</v>
      </c>
      <c r="I44" s="57">
        <v>2</v>
      </c>
      <c r="J44" s="57"/>
      <c r="K44" s="105">
        <v>4</v>
      </c>
      <c r="L44" s="57" t="s">
        <v>7</v>
      </c>
      <c r="M44" s="57" t="s">
        <v>24</v>
      </c>
      <c r="N44" s="42" t="s">
        <v>148</v>
      </c>
      <c r="O44" s="91" t="s">
        <v>182</v>
      </c>
    </row>
    <row r="45" spans="1:15" s="34" customFormat="1" ht="24" x14ac:dyDescent="0.25">
      <c r="A45" s="40">
        <v>4</v>
      </c>
      <c r="B45" s="41"/>
      <c r="C45" s="42" t="s">
        <v>186</v>
      </c>
      <c r="D45" s="42"/>
      <c r="E45" s="41"/>
      <c r="F45" s="41"/>
      <c r="G45" s="57"/>
      <c r="H45" s="57">
        <v>1</v>
      </c>
      <c r="I45" s="57">
        <v>0</v>
      </c>
      <c r="J45" s="57"/>
      <c r="K45" s="105">
        <v>2</v>
      </c>
      <c r="L45" s="57"/>
      <c r="M45" s="57" t="s">
        <v>18</v>
      </c>
      <c r="N45" s="41"/>
      <c r="O45" s="91" t="s">
        <v>182</v>
      </c>
    </row>
    <row r="46" spans="1:15" s="120" customFormat="1" ht="15.75" x14ac:dyDescent="0.25">
      <c r="A46" s="114"/>
      <c r="B46" s="115"/>
      <c r="C46" s="115"/>
      <c r="D46" s="115"/>
      <c r="E46" s="115"/>
      <c r="F46" s="115"/>
      <c r="G46" s="116"/>
      <c r="H46" s="106">
        <f>SUM(H39:H45)</f>
        <v>5</v>
      </c>
      <c r="I46" s="106">
        <f>SUM(I39:I45)</f>
        <v>16</v>
      </c>
      <c r="J46" s="106">
        <f>SUM(J39:J44)</f>
        <v>0</v>
      </c>
      <c r="K46" s="106">
        <f>SUM(K39:K45)</f>
        <v>29</v>
      </c>
      <c r="L46" s="117"/>
      <c r="M46" s="117"/>
      <c r="N46" s="118"/>
      <c r="O46" s="119" t="s">
        <v>182</v>
      </c>
    </row>
    <row r="47" spans="1:15" s="120" customFormat="1" ht="24" customHeight="1" x14ac:dyDescent="0.25">
      <c r="A47" s="114"/>
      <c r="B47" s="115"/>
      <c r="C47" s="115"/>
      <c r="D47" s="115"/>
      <c r="E47" s="115"/>
      <c r="F47" s="115"/>
      <c r="G47" s="122" t="s">
        <v>19</v>
      </c>
      <c r="H47" s="125">
        <f>SUM(H46:I46)*14</f>
        <v>294</v>
      </c>
      <c r="I47" s="126"/>
      <c r="J47" s="121">
        <f>SUM(J46)</f>
        <v>0</v>
      </c>
      <c r="K47" s="106"/>
      <c r="L47" s="117"/>
      <c r="M47" s="117"/>
      <c r="N47" s="118"/>
      <c r="O47" s="119" t="s">
        <v>182</v>
      </c>
    </row>
    <row r="48" spans="1:15" s="34" customFormat="1" ht="24" x14ac:dyDescent="0.25">
      <c r="A48" s="28">
        <v>5</v>
      </c>
      <c r="B48" s="34" t="s">
        <v>77</v>
      </c>
      <c r="C48" s="29" t="s">
        <v>149</v>
      </c>
      <c r="D48" s="29" t="s">
        <v>150</v>
      </c>
      <c r="E48" s="34" t="s">
        <v>71</v>
      </c>
      <c r="F48" s="29" t="s">
        <v>0</v>
      </c>
      <c r="G48" s="58" t="s">
        <v>93</v>
      </c>
      <c r="H48" s="31">
        <v>2</v>
      </c>
      <c r="I48" s="31">
        <v>1</v>
      </c>
      <c r="J48" s="31"/>
      <c r="K48" s="99">
        <v>4</v>
      </c>
      <c r="L48" s="59" t="s">
        <v>1</v>
      </c>
      <c r="M48" s="59" t="s">
        <v>2</v>
      </c>
      <c r="N48" s="29" t="s">
        <v>151</v>
      </c>
      <c r="O48" s="91" t="s">
        <v>182</v>
      </c>
    </row>
    <row r="49" spans="1:15" s="34" customFormat="1" x14ac:dyDescent="0.25">
      <c r="A49" s="28">
        <v>5</v>
      </c>
      <c r="B49" s="34" t="s">
        <v>78</v>
      </c>
      <c r="C49" s="34" t="s">
        <v>26</v>
      </c>
      <c r="D49" s="29" t="s">
        <v>43</v>
      </c>
      <c r="E49" s="34" t="s">
        <v>72</v>
      </c>
      <c r="F49" s="29" t="s">
        <v>0</v>
      </c>
      <c r="G49" s="39" t="s">
        <v>93</v>
      </c>
      <c r="H49" s="39">
        <v>0</v>
      </c>
      <c r="I49" s="39">
        <v>0</v>
      </c>
      <c r="J49" s="39"/>
      <c r="K49" s="107">
        <v>3</v>
      </c>
      <c r="L49" s="39" t="s">
        <v>7</v>
      </c>
      <c r="M49" s="39" t="s">
        <v>2</v>
      </c>
      <c r="N49" s="29" t="s">
        <v>97</v>
      </c>
      <c r="O49" s="91" t="s">
        <v>182</v>
      </c>
    </row>
    <row r="50" spans="1:15" s="34" customFormat="1" ht="36" x14ac:dyDescent="0.25">
      <c r="A50" s="28">
        <v>5</v>
      </c>
      <c r="B50" s="34" t="s">
        <v>80</v>
      </c>
      <c r="C50" s="35" t="s">
        <v>152</v>
      </c>
      <c r="D50" s="35" t="s">
        <v>198</v>
      </c>
      <c r="E50" s="34" t="s">
        <v>74</v>
      </c>
      <c r="F50" s="35" t="s">
        <v>217</v>
      </c>
      <c r="G50" s="59" t="s">
        <v>93</v>
      </c>
      <c r="H50" s="63">
        <v>0</v>
      </c>
      <c r="I50" s="63">
        <v>5</v>
      </c>
      <c r="J50" s="63"/>
      <c r="K50" s="100">
        <v>6</v>
      </c>
      <c r="L50" s="39" t="s">
        <v>7</v>
      </c>
      <c r="M50" s="39" t="s">
        <v>24</v>
      </c>
      <c r="N50" s="29" t="s">
        <v>153</v>
      </c>
      <c r="O50" s="91" t="s">
        <v>182</v>
      </c>
    </row>
    <row r="51" spans="1:15" s="34" customFormat="1" ht="24" x14ac:dyDescent="0.25">
      <c r="A51" s="28">
        <v>5</v>
      </c>
      <c r="B51" s="34" t="s">
        <v>81</v>
      </c>
      <c r="C51" s="35" t="s">
        <v>46</v>
      </c>
      <c r="D51" s="35" t="s">
        <v>199</v>
      </c>
      <c r="E51" s="34" t="s">
        <v>82</v>
      </c>
      <c r="F51" s="34" t="s">
        <v>55</v>
      </c>
      <c r="G51" s="59" t="s">
        <v>93</v>
      </c>
      <c r="H51" s="63">
        <v>0</v>
      </c>
      <c r="I51" s="63">
        <v>7</v>
      </c>
      <c r="J51" s="39"/>
      <c r="K51" s="107">
        <v>8</v>
      </c>
      <c r="L51" s="39" t="s">
        <v>7</v>
      </c>
      <c r="M51" s="39" t="s">
        <v>24</v>
      </c>
      <c r="N51" s="29" t="s">
        <v>154</v>
      </c>
      <c r="O51" s="91" t="s">
        <v>182</v>
      </c>
    </row>
    <row r="52" spans="1:15" s="34" customFormat="1" ht="24" x14ac:dyDescent="0.25">
      <c r="A52" s="28">
        <v>5</v>
      </c>
      <c r="B52" s="34" t="s">
        <v>83</v>
      </c>
      <c r="C52" s="35" t="s">
        <v>47</v>
      </c>
      <c r="D52" s="35" t="s">
        <v>200</v>
      </c>
      <c r="E52" s="34" t="s">
        <v>75</v>
      </c>
      <c r="F52" s="34" t="s">
        <v>214</v>
      </c>
      <c r="G52" s="59" t="s">
        <v>93</v>
      </c>
      <c r="H52" s="39">
        <v>0</v>
      </c>
      <c r="I52" s="39">
        <v>3</v>
      </c>
      <c r="J52" s="39"/>
      <c r="K52" s="107">
        <v>3</v>
      </c>
      <c r="L52" s="39" t="s">
        <v>7</v>
      </c>
      <c r="M52" s="39" t="s">
        <v>24</v>
      </c>
      <c r="N52" s="29" t="s">
        <v>155</v>
      </c>
      <c r="O52" s="91" t="s">
        <v>182</v>
      </c>
    </row>
    <row r="53" spans="1:15" s="34" customFormat="1" ht="24" x14ac:dyDescent="0.25">
      <c r="A53" s="28">
        <v>5</v>
      </c>
      <c r="B53" s="34" t="s">
        <v>84</v>
      </c>
      <c r="C53" s="35" t="s">
        <v>48</v>
      </c>
      <c r="D53" s="35" t="s">
        <v>49</v>
      </c>
      <c r="E53" s="34" t="s">
        <v>71</v>
      </c>
      <c r="F53" s="35" t="s">
        <v>17</v>
      </c>
      <c r="G53" s="59" t="s">
        <v>93</v>
      </c>
      <c r="H53" s="39">
        <v>2</v>
      </c>
      <c r="I53" s="39">
        <v>0</v>
      </c>
      <c r="J53" s="39"/>
      <c r="K53" s="107">
        <v>3</v>
      </c>
      <c r="L53" s="39" t="s">
        <v>1</v>
      </c>
      <c r="M53" s="39" t="s">
        <v>24</v>
      </c>
      <c r="N53" s="35" t="s">
        <v>99</v>
      </c>
      <c r="O53" s="91" t="s">
        <v>182</v>
      </c>
    </row>
    <row r="54" spans="1:15" s="34" customFormat="1" x14ac:dyDescent="0.25">
      <c r="A54" s="28">
        <v>5</v>
      </c>
      <c r="B54" s="34" t="s">
        <v>188</v>
      </c>
      <c r="C54" s="34" t="s">
        <v>27</v>
      </c>
      <c r="D54" s="35" t="s">
        <v>201</v>
      </c>
      <c r="E54" s="34" t="s">
        <v>73</v>
      </c>
      <c r="F54" s="29" t="s">
        <v>0</v>
      </c>
      <c r="G54" s="39" t="s">
        <v>93</v>
      </c>
      <c r="H54" s="39"/>
      <c r="I54" s="39"/>
      <c r="J54" s="59">
        <v>40</v>
      </c>
      <c r="K54" s="107">
        <v>3</v>
      </c>
      <c r="L54" s="59" t="s">
        <v>28</v>
      </c>
      <c r="M54" s="39" t="s">
        <v>2</v>
      </c>
      <c r="N54" s="29" t="s">
        <v>98</v>
      </c>
      <c r="O54" s="91" t="s">
        <v>182</v>
      </c>
    </row>
    <row r="55" spans="1:15" s="120" customFormat="1" ht="15.75" x14ac:dyDescent="0.25">
      <c r="A55" s="114"/>
      <c r="B55" s="115"/>
      <c r="C55" s="115"/>
      <c r="D55" s="115"/>
      <c r="E55" s="115"/>
      <c r="F55" s="115"/>
      <c r="G55" s="116"/>
      <c r="H55" s="106">
        <f>SUM(H48:H54)</f>
        <v>4</v>
      </c>
      <c r="I55" s="106">
        <f>SUM(I48:I54)</f>
        <v>16</v>
      </c>
      <c r="J55" s="106">
        <f>SUM(J48:J54)</f>
        <v>40</v>
      </c>
      <c r="K55" s="108">
        <f>SUM(K48:K54)</f>
        <v>30</v>
      </c>
      <c r="L55" s="117"/>
      <c r="M55" s="117"/>
      <c r="N55" s="118"/>
      <c r="O55" s="119" t="s">
        <v>182</v>
      </c>
    </row>
    <row r="56" spans="1:15" s="120" customFormat="1" ht="24" customHeight="1" x14ac:dyDescent="0.25">
      <c r="A56" s="114"/>
      <c r="B56" s="115"/>
      <c r="C56" s="115"/>
      <c r="D56" s="115"/>
      <c r="E56" s="115"/>
      <c r="F56" s="115"/>
      <c r="G56" s="122" t="s">
        <v>19</v>
      </c>
      <c r="H56" s="125">
        <f>SUM(H55:I55)*14</f>
        <v>280</v>
      </c>
      <c r="I56" s="126"/>
      <c r="J56" s="121">
        <f>SUM(J55)</f>
        <v>40</v>
      </c>
      <c r="K56" s="106"/>
      <c r="L56" s="117"/>
      <c r="M56" s="117"/>
      <c r="N56" s="118"/>
      <c r="O56" s="119" t="s">
        <v>182</v>
      </c>
    </row>
    <row r="57" spans="1:15" s="34" customFormat="1" ht="24" x14ac:dyDescent="0.25">
      <c r="A57" s="40">
        <v>6</v>
      </c>
      <c r="B57" s="41" t="s">
        <v>86</v>
      </c>
      <c r="C57" s="41" t="s">
        <v>156</v>
      </c>
      <c r="D57" s="42" t="s">
        <v>157</v>
      </c>
      <c r="E57" s="41" t="s">
        <v>77</v>
      </c>
      <c r="F57" s="42" t="s">
        <v>14</v>
      </c>
      <c r="G57" s="57" t="s">
        <v>93</v>
      </c>
      <c r="H57" s="57">
        <v>2</v>
      </c>
      <c r="I57" s="57">
        <v>1</v>
      </c>
      <c r="J57" s="57"/>
      <c r="K57" s="105">
        <v>4</v>
      </c>
      <c r="L57" s="57" t="s">
        <v>1</v>
      </c>
      <c r="M57" s="57" t="s">
        <v>2</v>
      </c>
      <c r="N57" s="42" t="s">
        <v>158</v>
      </c>
      <c r="O57" s="91" t="s">
        <v>182</v>
      </c>
    </row>
    <row r="58" spans="1:15" s="34" customFormat="1" x14ac:dyDescent="0.25">
      <c r="A58" s="40">
        <v>6</v>
      </c>
      <c r="B58" s="41" t="s">
        <v>87</v>
      </c>
      <c r="C58" s="41" t="s">
        <v>29</v>
      </c>
      <c r="D58" s="42" t="s">
        <v>44</v>
      </c>
      <c r="E58" s="41" t="s">
        <v>78</v>
      </c>
      <c r="F58" s="42" t="s">
        <v>0</v>
      </c>
      <c r="G58" s="57" t="s">
        <v>93</v>
      </c>
      <c r="H58" s="57">
        <v>0</v>
      </c>
      <c r="I58" s="57">
        <v>0</v>
      </c>
      <c r="J58" s="57"/>
      <c r="K58" s="105">
        <v>4</v>
      </c>
      <c r="L58" s="57" t="s">
        <v>7</v>
      </c>
      <c r="M58" s="57" t="s">
        <v>2</v>
      </c>
      <c r="N58" s="41" t="s">
        <v>100</v>
      </c>
      <c r="O58" s="91" t="s">
        <v>182</v>
      </c>
    </row>
    <row r="59" spans="1:15" s="34" customFormat="1" ht="24" x14ac:dyDescent="0.25">
      <c r="A59" s="40">
        <v>6</v>
      </c>
      <c r="B59" s="41" t="s">
        <v>88</v>
      </c>
      <c r="C59" s="42" t="s">
        <v>159</v>
      </c>
      <c r="D59" s="42" t="s">
        <v>202</v>
      </c>
      <c r="E59" s="41" t="s">
        <v>80</v>
      </c>
      <c r="F59" s="42" t="s">
        <v>53</v>
      </c>
      <c r="G59" s="57" t="s">
        <v>93</v>
      </c>
      <c r="H59" s="65">
        <v>0</v>
      </c>
      <c r="I59" s="65">
        <v>5</v>
      </c>
      <c r="J59" s="65"/>
      <c r="K59" s="104">
        <v>6</v>
      </c>
      <c r="L59" s="57" t="s">
        <v>7</v>
      </c>
      <c r="M59" s="57" t="s">
        <v>24</v>
      </c>
      <c r="N59" s="42" t="s">
        <v>160</v>
      </c>
      <c r="O59" s="91" t="s">
        <v>182</v>
      </c>
    </row>
    <row r="60" spans="1:15" s="34" customFormat="1" ht="24" x14ac:dyDescent="0.25">
      <c r="A60" s="40">
        <v>6</v>
      </c>
      <c r="B60" s="41" t="s">
        <v>89</v>
      </c>
      <c r="C60" s="42" t="s">
        <v>50</v>
      </c>
      <c r="D60" s="42" t="s">
        <v>203</v>
      </c>
      <c r="E60" s="41" t="s">
        <v>81</v>
      </c>
      <c r="F60" s="41" t="s">
        <v>215</v>
      </c>
      <c r="G60" s="57" t="s">
        <v>93</v>
      </c>
      <c r="H60" s="65">
        <v>0</v>
      </c>
      <c r="I60" s="65">
        <v>8</v>
      </c>
      <c r="J60" s="57"/>
      <c r="K60" s="105">
        <v>9</v>
      </c>
      <c r="L60" s="57" t="s">
        <v>7</v>
      </c>
      <c r="M60" s="57" t="s">
        <v>24</v>
      </c>
      <c r="N60" s="42" t="s">
        <v>161</v>
      </c>
      <c r="O60" s="91" t="s">
        <v>182</v>
      </c>
    </row>
    <row r="61" spans="1:15" s="34" customFormat="1" ht="24" x14ac:dyDescent="0.25">
      <c r="A61" s="40">
        <v>6</v>
      </c>
      <c r="B61" s="41" t="s">
        <v>90</v>
      </c>
      <c r="C61" s="42" t="s">
        <v>51</v>
      </c>
      <c r="D61" s="42" t="s">
        <v>210</v>
      </c>
      <c r="E61" s="41" t="s">
        <v>83</v>
      </c>
      <c r="F61" s="41" t="s">
        <v>54</v>
      </c>
      <c r="G61" s="57" t="s">
        <v>93</v>
      </c>
      <c r="H61" s="57">
        <v>0</v>
      </c>
      <c r="I61" s="57">
        <v>3</v>
      </c>
      <c r="J61" s="57"/>
      <c r="K61" s="105">
        <v>4</v>
      </c>
      <c r="L61" s="57" t="s">
        <v>7</v>
      </c>
      <c r="M61" s="57" t="s">
        <v>24</v>
      </c>
      <c r="N61" s="42" t="s">
        <v>162</v>
      </c>
      <c r="O61" s="91" t="s">
        <v>182</v>
      </c>
    </row>
    <row r="62" spans="1:15" s="34" customFormat="1" ht="24" x14ac:dyDescent="0.25">
      <c r="A62" s="40">
        <v>6</v>
      </c>
      <c r="B62" s="41" t="s">
        <v>91</v>
      </c>
      <c r="C62" s="42" t="s">
        <v>208</v>
      </c>
      <c r="D62" s="42" t="s">
        <v>52</v>
      </c>
      <c r="E62" s="41" t="s">
        <v>84</v>
      </c>
      <c r="F62" s="42" t="s">
        <v>17</v>
      </c>
      <c r="G62" s="57" t="s">
        <v>93</v>
      </c>
      <c r="H62" s="57">
        <v>2</v>
      </c>
      <c r="I62" s="57">
        <v>0</v>
      </c>
      <c r="J62" s="57"/>
      <c r="K62" s="105">
        <v>3</v>
      </c>
      <c r="L62" s="57" t="s">
        <v>1</v>
      </c>
      <c r="M62" s="57" t="s">
        <v>24</v>
      </c>
      <c r="N62" s="42" t="s">
        <v>101</v>
      </c>
      <c r="O62" s="91" t="s">
        <v>182</v>
      </c>
    </row>
    <row r="63" spans="1:15" s="120" customFormat="1" ht="15.75" x14ac:dyDescent="0.25">
      <c r="A63" s="114"/>
      <c r="B63" s="115"/>
      <c r="C63" s="115"/>
      <c r="D63" s="115"/>
      <c r="E63" s="115"/>
      <c r="F63" s="115"/>
      <c r="G63" s="116"/>
      <c r="H63" s="106">
        <f>SUM(H57:H62)</f>
        <v>4</v>
      </c>
      <c r="I63" s="106">
        <f>SUM(I57:I62)</f>
        <v>17</v>
      </c>
      <c r="J63" s="106">
        <f>SUM(J57:J62)</f>
        <v>0</v>
      </c>
      <c r="K63" s="106">
        <f>SUM(K57:K62)</f>
        <v>30</v>
      </c>
      <c r="L63" s="117"/>
      <c r="M63" s="117"/>
      <c r="N63" s="118"/>
      <c r="O63" s="119" t="s">
        <v>182</v>
      </c>
    </row>
    <row r="64" spans="1:15" s="120" customFormat="1" ht="24" customHeight="1" x14ac:dyDescent="0.25">
      <c r="A64" s="114"/>
      <c r="B64" s="115"/>
      <c r="C64" s="115"/>
      <c r="D64" s="115"/>
      <c r="E64" s="115"/>
      <c r="F64" s="115"/>
      <c r="G64" s="122" t="s">
        <v>19</v>
      </c>
      <c r="H64" s="125">
        <f>SUM(H63:I63)*14</f>
        <v>294</v>
      </c>
      <c r="I64" s="126"/>
      <c r="J64" s="121">
        <f>SUM(J63)</f>
        <v>0</v>
      </c>
      <c r="K64" s="106"/>
      <c r="L64" s="117"/>
      <c r="M64" s="117"/>
      <c r="N64" s="118"/>
      <c r="O64" s="119" t="s">
        <v>182</v>
      </c>
    </row>
    <row r="65" spans="1:15" s="88" customFormat="1" x14ac:dyDescent="0.25">
      <c r="A65" s="84"/>
      <c r="B65" s="29"/>
      <c r="C65" s="29"/>
      <c r="D65" s="29"/>
      <c r="E65" s="29"/>
      <c r="F65" s="29"/>
      <c r="G65" s="85"/>
      <c r="H65" s="86"/>
      <c r="I65" s="87"/>
      <c r="J65" s="86"/>
      <c r="K65" s="101"/>
      <c r="L65" s="32"/>
      <c r="M65" s="32"/>
      <c r="N65" s="38"/>
      <c r="O65" s="92"/>
    </row>
    <row r="66" spans="1:15" s="76" customFormat="1" ht="15.75" x14ac:dyDescent="0.25">
      <c r="A66" s="83" t="s">
        <v>181</v>
      </c>
      <c r="B66" s="38"/>
      <c r="C66" s="38"/>
      <c r="D66" s="38"/>
      <c r="E66" s="38"/>
      <c r="F66" s="38"/>
      <c r="G66" s="30"/>
      <c r="H66" s="33"/>
      <c r="I66" s="33"/>
      <c r="J66" s="33"/>
      <c r="K66" s="101"/>
      <c r="L66" s="32"/>
      <c r="M66" s="32"/>
      <c r="N66" s="38"/>
      <c r="O66" s="91" t="s">
        <v>182</v>
      </c>
    </row>
    <row r="67" spans="1:15" s="34" customFormat="1" ht="24" x14ac:dyDescent="0.25">
      <c r="A67" s="67">
        <v>5</v>
      </c>
      <c r="B67" s="56" t="s">
        <v>85</v>
      </c>
      <c r="C67" s="55" t="s">
        <v>179</v>
      </c>
      <c r="D67" s="55" t="s">
        <v>49</v>
      </c>
      <c r="E67" s="56"/>
      <c r="F67" s="55" t="s">
        <v>17</v>
      </c>
      <c r="G67" s="23" t="s">
        <v>93</v>
      </c>
      <c r="H67" s="23">
        <v>2</v>
      </c>
      <c r="I67" s="23">
        <v>0</v>
      </c>
      <c r="J67" s="23"/>
      <c r="K67" s="109">
        <v>4</v>
      </c>
      <c r="L67" s="23" t="s">
        <v>1</v>
      </c>
      <c r="M67" s="23" t="s">
        <v>24</v>
      </c>
      <c r="N67" s="55" t="s">
        <v>102</v>
      </c>
      <c r="O67" s="91" t="s">
        <v>182</v>
      </c>
    </row>
    <row r="68" spans="1:15" s="34" customFormat="1" ht="24" x14ac:dyDescent="0.25">
      <c r="A68" s="67">
        <v>6</v>
      </c>
      <c r="B68" s="56" t="s">
        <v>92</v>
      </c>
      <c r="C68" s="55" t="s">
        <v>163</v>
      </c>
      <c r="D68" s="55" t="s">
        <v>52</v>
      </c>
      <c r="E68" s="56" t="s">
        <v>85</v>
      </c>
      <c r="F68" s="55" t="s">
        <v>17</v>
      </c>
      <c r="G68" s="23" t="s">
        <v>93</v>
      </c>
      <c r="H68" s="23">
        <v>2</v>
      </c>
      <c r="I68" s="23">
        <v>0</v>
      </c>
      <c r="J68" s="23"/>
      <c r="K68" s="109">
        <v>4</v>
      </c>
      <c r="L68" s="23" t="s">
        <v>1</v>
      </c>
      <c r="M68" s="23" t="s">
        <v>24</v>
      </c>
      <c r="N68" s="55" t="s">
        <v>103</v>
      </c>
      <c r="O68" s="91" t="s">
        <v>182</v>
      </c>
    </row>
    <row r="69" spans="1:15" s="34" customFormat="1" ht="24" customHeight="1" x14ac:dyDescent="0.25">
      <c r="A69" s="24" t="s">
        <v>38</v>
      </c>
      <c r="B69" s="55" t="s">
        <v>36</v>
      </c>
      <c r="C69" s="55" t="s">
        <v>41</v>
      </c>
      <c r="D69" s="55" t="s">
        <v>206</v>
      </c>
      <c r="E69" s="55"/>
      <c r="F69" s="55" t="s">
        <v>219</v>
      </c>
      <c r="G69" s="68" t="s">
        <v>183</v>
      </c>
      <c r="H69" s="22">
        <v>0</v>
      </c>
      <c r="I69" s="22">
        <v>2</v>
      </c>
      <c r="J69" s="22"/>
      <c r="K69" s="110">
        <v>4</v>
      </c>
      <c r="L69" s="23" t="s">
        <v>7</v>
      </c>
      <c r="M69" s="23" t="s">
        <v>24</v>
      </c>
      <c r="N69" s="55"/>
      <c r="O69" s="91" t="s">
        <v>182</v>
      </c>
    </row>
    <row r="70" spans="1:15" s="34" customFormat="1" x14ac:dyDescent="0.25">
      <c r="A70" s="24" t="s">
        <v>38</v>
      </c>
      <c r="B70" s="55" t="s">
        <v>30</v>
      </c>
      <c r="C70" s="55" t="s">
        <v>31</v>
      </c>
      <c r="D70" s="55" t="s">
        <v>32</v>
      </c>
      <c r="E70" s="55"/>
      <c r="F70" s="55" t="s">
        <v>33</v>
      </c>
      <c r="G70" s="68" t="s">
        <v>34</v>
      </c>
      <c r="H70" s="22">
        <v>2</v>
      </c>
      <c r="I70" s="22">
        <v>1</v>
      </c>
      <c r="J70" s="22"/>
      <c r="K70" s="110">
        <v>5</v>
      </c>
      <c r="L70" s="23" t="s">
        <v>1</v>
      </c>
      <c r="M70" s="23" t="s">
        <v>24</v>
      </c>
      <c r="N70" s="69"/>
      <c r="O70" s="91" t="s">
        <v>182</v>
      </c>
    </row>
    <row r="71" spans="1:15" s="34" customFormat="1" x14ac:dyDescent="0.25">
      <c r="A71" s="24" t="s">
        <v>38</v>
      </c>
      <c r="B71" s="55" t="s">
        <v>35</v>
      </c>
      <c r="C71" s="55" t="s">
        <v>40</v>
      </c>
      <c r="D71" s="55" t="s">
        <v>209</v>
      </c>
      <c r="E71" s="55"/>
      <c r="F71" s="55" t="s">
        <v>219</v>
      </c>
      <c r="G71" s="68" t="s">
        <v>183</v>
      </c>
      <c r="H71" s="22">
        <v>0</v>
      </c>
      <c r="I71" s="22">
        <v>2</v>
      </c>
      <c r="J71" s="22"/>
      <c r="K71" s="110">
        <v>4</v>
      </c>
      <c r="L71" s="23" t="s">
        <v>7</v>
      </c>
      <c r="M71" s="23" t="s">
        <v>24</v>
      </c>
      <c r="N71" s="55"/>
      <c r="O71" s="91" t="s">
        <v>182</v>
      </c>
    </row>
    <row r="72" spans="1:15" s="76" customFormat="1" ht="12" x14ac:dyDescent="0.25">
      <c r="A72" s="44"/>
      <c r="B72" s="45"/>
      <c r="C72" s="46"/>
      <c r="D72" s="45"/>
      <c r="E72" s="45"/>
      <c r="F72" s="45"/>
      <c r="G72" s="36"/>
      <c r="H72" s="37"/>
      <c r="I72" s="37"/>
      <c r="J72" s="37"/>
      <c r="K72" s="47"/>
      <c r="L72" s="36"/>
      <c r="M72" s="36"/>
      <c r="N72" s="45"/>
      <c r="O72" s="93"/>
    </row>
    <row r="73" spans="1:15" s="76" customFormat="1" ht="12" x14ac:dyDescent="0.25">
      <c r="A73" s="44"/>
      <c r="B73" s="45"/>
      <c r="C73" s="46"/>
      <c r="D73" s="45"/>
      <c r="E73" s="45"/>
      <c r="F73" s="45"/>
      <c r="G73" s="36"/>
      <c r="H73" s="37"/>
      <c r="I73" s="37"/>
      <c r="J73" s="37"/>
      <c r="K73" s="47"/>
      <c r="L73" s="36"/>
      <c r="M73" s="36"/>
      <c r="N73" s="45"/>
      <c r="O73" s="93"/>
    </row>
    <row r="74" spans="1:15" s="77" customFormat="1" x14ac:dyDescent="0.25">
      <c r="A74" s="48"/>
      <c r="B74" s="49"/>
      <c r="C74" s="50"/>
      <c r="D74" s="49"/>
      <c r="E74" s="49"/>
      <c r="F74" s="49"/>
      <c r="G74" s="51"/>
      <c r="H74" s="52"/>
      <c r="I74" s="52"/>
      <c r="J74" s="52"/>
      <c r="K74" s="53"/>
      <c r="L74" s="51"/>
      <c r="M74" s="51"/>
      <c r="N74" s="49"/>
      <c r="O74" s="94"/>
    </row>
    <row r="75" spans="1:15" s="77" customFormat="1" x14ac:dyDescent="0.25">
      <c r="A75" s="48"/>
      <c r="B75" s="49"/>
      <c r="C75" s="50"/>
      <c r="D75" s="49"/>
      <c r="E75" s="49"/>
      <c r="F75" s="49"/>
      <c r="G75" s="51"/>
      <c r="H75" s="52"/>
      <c r="I75" s="52"/>
      <c r="J75" s="52"/>
      <c r="K75" s="53"/>
      <c r="L75" s="51"/>
      <c r="M75" s="51"/>
      <c r="N75" s="49"/>
      <c r="O75" s="94"/>
    </row>
    <row r="76" spans="1:15" s="77" customFormat="1" x14ac:dyDescent="0.25">
      <c r="A76" s="48"/>
      <c r="B76" s="49"/>
      <c r="C76" s="50"/>
      <c r="D76" s="49"/>
      <c r="E76" s="49"/>
      <c r="F76" s="49"/>
      <c r="G76" s="51"/>
      <c r="H76" s="52"/>
      <c r="I76" s="52"/>
      <c r="J76" s="52"/>
      <c r="K76" s="53"/>
      <c r="L76" s="51"/>
      <c r="M76" s="51"/>
      <c r="N76" s="49"/>
      <c r="O76" s="94"/>
    </row>
    <row r="77" spans="1:15" s="77" customFormat="1" x14ac:dyDescent="0.25">
      <c r="A77" s="78"/>
      <c r="G77" s="79"/>
      <c r="H77" s="79"/>
      <c r="I77" s="79"/>
      <c r="J77" s="79"/>
      <c r="K77" s="111"/>
      <c r="L77" s="79"/>
      <c r="M77" s="79"/>
      <c r="O77" s="94"/>
    </row>
    <row r="78" spans="1:15" s="77" customFormat="1" x14ac:dyDescent="0.25">
      <c r="A78" s="78"/>
      <c r="G78" s="79"/>
      <c r="H78" s="79"/>
      <c r="I78" s="79"/>
      <c r="J78" s="79"/>
      <c r="K78" s="111"/>
      <c r="L78" s="79"/>
      <c r="M78" s="79"/>
      <c r="O78" s="94"/>
    </row>
    <row r="79" spans="1:15" s="77" customFormat="1" x14ac:dyDescent="0.25">
      <c r="A79" s="78"/>
      <c r="G79" s="79"/>
      <c r="H79" s="79"/>
      <c r="I79" s="79"/>
      <c r="J79" s="79"/>
      <c r="K79" s="111"/>
      <c r="L79" s="79"/>
      <c r="M79" s="79"/>
      <c r="O79" s="94"/>
    </row>
    <row r="80" spans="1:15" s="81" customFormat="1" x14ac:dyDescent="0.25">
      <c r="A80" s="80"/>
      <c r="G80" s="82"/>
      <c r="H80" s="82"/>
      <c r="I80" s="82"/>
      <c r="J80" s="82"/>
      <c r="K80" s="112"/>
      <c r="L80" s="82"/>
      <c r="M80" s="82"/>
      <c r="O80" s="95"/>
    </row>
  </sheetData>
  <autoFilter ref="A9:O71"/>
  <mergeCells count="19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64:I64"/>
    <mergeCell ref="N8:N9"/>
    <mergeCell ref="H19:I19"/>
    <mergeCell ref="H30:I30"/>
    <mergeCell ref="H38:I38"/>
    <mergeCell ref="H47:I47"/>
    <mergeCell ref="H56:I56"/>
    <mergeCell ref="M8:M9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0" max="13" man="1"/>
    <brk id="56" max="13" man="1"/>
  </rowBreaks>
  <ignoredErrors>
    <ignoredError sqref="A70:A71" twoDigitTextYear="1"/>
    <ignoredError sqref="J37 J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képi ábrázolás</vt:lpstr>
      <vt:lpstr>'képi ábrázolás'!Nyomtatási_cím</vt:lpstr>
      <vt:lpstr>'képi ábrázolás'!Nyomtatási_terület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2021-06-08T09:38:16Z</cp:lastPrinted>
  <dcterms:created xsi:type="dcterms:W3CDTF">2016-09-01T14:49:18Z</dcterms:created>
  <dcterms:modified xsi:type="dcterms:W3CDTF">2023-06-15T14:59:04Z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