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2\FOKSZ\Mezőgazdasági\"/>
    </mc:Choice>
  </mc:AlternateContent>
  <bookViews>
    <workbookView xWindow="0" yWindow="0" windowWidth="23040" windowHeight="9195"/>
  </bookViews>
  <sheets>
    <sheet name="4 féléves" sheetId="1" r:id="rId1"/>
  </sheets>
  <definedNames>
    <definedName name="_xlnm._FilterDatabase" localSheetId="0" hidden="1">'4 féléves'!$A$9:$N$43</definedName>
    <definedName name="_xlnm.Print_Titles" localSheetId="0">'4 féléves'!$8:$9</definedName>
    <definedName name="_xlnm.Print_Area" localSheetId="0">'4 féléves'!$A$1:$N$48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2" i="1" l="1"/>
  <c r="J42" i="1"/>
  <c r="K42" i="1"/>
  <c r="H42" i="1"/>
  <c r="I39" i="1"/>
  <c r="J39" i="1"/>
  <c r="K39" i="1"/>
  <c r="H39" i="1"/>
  <c r="I30" i="1"/>
  <c r="J30" i="1"/>
  <c r="K30" i="1"/>
  <c r="H30" i="1"/>
  <c r="I19" i="1"/>
  <c r="J19" i="1"/>
  <c r="K19" i="1"/>
  <c r="H19" i="1"/>
  <c r="J40" i="1" l="1"/>
  <c r="J43" i="1"/>
  <c r="H43" i="1" l="1"/>
  <c r="J31" i="1"/>
  <c r="J20" i="1"/>
  <c r="N4" i="1" l="1"/>
  <c r="H40" i="1"/>
  <c r="H31" i="1"/>
  <c r="H20" i="1"/>
  <c r="M4" i="1" l="1"/>
</calcChain>
</file>

<file path=xl/sharedStrings.xml><?xml version="1.0" encoding="utf-8"?>
<sst xmlns="http://schemas.openxmlformats.org/spreadsheetml/2006/main" count="261" uniqueCount="159">
  <si>
    <t>K</t>
  </si>
  <si>
    <t>A</t>
  </si>
  <si>
    <t>B</t>
  </si>
  <si>
    <t>G</t>
  </si>
  <si>
    <t>Féléves óraszám:</t>
  </si>
  <si>
    <t>Előfeltétel/
Prerequisite course</t>
  </si>
  <si>
    <t>Tantárgy-felelős intézet kódja/
Code of the responsible institute</t>
  </si>
  <si>
    <t>Heti óraszám/
Number of lessons per week</t>
  </si>
  <si>
    <t>Kredit/
Course Credit number</t>
  </si>
  <si>
    <t>Félévi köv./
Requirement</t>
  </si>
  <si>
    <t xml:space="preserve"> Tantárgy típusa/
Course type</t>
  </si>
  <si>
    <t>Tantárgy angol neve/
Course name in English</t>
  </si>
  <si>
    <t>Tantárgyfelelős/
Course coordinator</t>
  </si>
  <si>
    <t>Tantárgy neve/
Course name</t>
  </si>
  <si>
    <t>Tantárgy kódja/
Course code</t>
  </si>
  <si>
    <t>Szakmai gyakorlat féléves óraszáma/
Number of hours of the professional practise in the semester</t>
  </si>
  <si>
    <t>Ekvivalencia/
Equivalency</t>
  </si>
  <si>
    <t>Képzés óraszáma/Number of training hours:</t>
  </si>
  <si>
    <t>2021 szeptemberétől/from September 2021</t>
  </si>
  <si>
    <t>Félév/
Semester</t>
  </si>
  <si>
    <t>Elmélet/
Theory</t>
  </si>
  <si>
    <t>Gyakorlat/
Practise</t>
  </si>
  <si>
    <t>Idegen nyelven választható tantárgyak/optional courses in a foreign language</t>
  </si>
  <si>
    <t>Specialisation(s):</t>
  </si>
  <si>
    <t>Szak megnevezése: Mezőgazdasági felsőoktatási szakképzés</t>
  </si>
  <si>
    <t>Specializáció(k)/Szakirány(ok): -</t>
  </si>
  <si>
    <t>Szakfelelős/Programme coordinator: Dr. Uri Zsuzsanna Edit</t>
  </si>
  <si>
    <t>FMM1101</t>
  </si>
  <si>
    <t>FAI5004</t>
  </si>
  <si>
    <t>FMM1102</t>
  </si>
  <si>
    <t>FAI5001</t>
  </si>
  <si>
    <t>FMM1103</t>
  </si>
  <si>
    <t>FMM1104</t>
  </si>
  <si>
    <t>FMM1105</t>
  </si>
  <si>
    <t>FAI5002</t>
  </si>
  <si>
    <t>Állattan</t>
  </si>
  <si>
    <t>Idegen nyelvi alapszintű ismeretek (angol-német-francia)</t>
  </si>
  <si>
    <t>Kémia</t>
  </si>
  <si>
    <t>Kommunikációs ismeretek</t>
  </si>
  <si>
    <t>Mezőgazdasági technológiai alapismeretek</t>
  </si>
  <si>
    <t>Műszaki alapismeretek</t>
  </si>
  <si>
    <t>Növénytan</t>
  </si>
  <si>
    <t>Szakmai és pénzügyi információfeldolgozási alapismeretek</t>
  </si>
  <si>
    <t>Zoology</t>
  </si>
  <si>
    <t>Basic Foreign Language Skills (English, German, French)</t>
  </si>
  <si>
    <t>Chemistry</t>
  </si>
  <si>
    <t>Basics of Communication</t>
  </si>
  <si>
    <t>Basic Knowledge of Agricultural Technology</t>
  </si>
  <si>
    <t>Basic Knowledge of Engineering</t>
  </si>
  <si>
    <t>Botany</t>
  </si>
  <si>
    <t>Basics of Professional and Financial Information Processing</t>
  </si>
  <si>
    <t>Dr. Vigh Szabolcs</t>
  </si>
  <si>
    <t>Dr. Vincze György</t>
  </si>
  <si>
    <t>Barabásné dr. Kárpáti Dóra</t>
  </si>
  <si>
    <t>Dr. Uri Zsuzsanna Edit</t>
  </si>
  <si>
    <t>Dr. Tóth Csilla</t>
  </si>
  <si>
    <t>Makszim Györgyné dr. Nagy Tímea</t>
  </si>
  <si>
    <t>MAI</t>
  </si>
  <si>
    <t>GTI</t>
  </si>
  <si>
    <t>MMF1107</t>
  </si>
  <si>
    <t>FKF1104</t>
  </si>
  <si>
    <t>MMF1102</t>
  </si>
  <si>
    <t>FKF1101</t>
  </si>
  <si>
    <t>MMF1104</t>
  </si>
  <si>
    <t>MMF1101</t>
  </si>
  <si>
    <t>MMF1106</t>
  </si>
  <si>
    <t>FKF1102</t>
  </si>
  <si>
    <t>FMM1201</t>
  </si>
  <si>
    <t>FMM1202</t>
  </si>
  <si>
    <t>BAI0028</t>
  </si>
  <si>
    <t>FMM1203</t>
  </si>
  <si>
    <t>BAI0002</t>
  </si>
  <si>
    <t>FMM1204</t>
  </si>
  <si>
    <t>FMM1205</t>
  </si>
  <si>
    <t>Agrokémia</t>
  </si>
  <si>
    <t>Állattenyésztés I.</t>
  </si>
  <si>
    <t>Humánerőforrás menedzsment</t>
  </si>
  <si>
    <t>Kertészet I.</t>
  </si>
  <si>
    <t>Környezet és ember</t>
  </si>
  <si>
    <t>Munkaerőpiaci ismeretek</t>
  </si>
  <si>
    <t>Növénytermesztés I.</t>
  </si>
  <si>
    <t>Talajtan</t>
  </si>
  <si>
    <t>Agrochemistry</t>
  </si>
  <si>
    <t>Animal Husbandry I.</t>
  </si>
  <si>
    <t>Human Resource Management</t>
  </si>
  <si>
    <t>Horticulture I.</t>
  </si>
  <si>
    <t>Environment and Human</t>
  </si>
  <si>
    <t>Basics of  Labour Markets</t>
  </si>
  <si>
    <t>Plant Cultivation I.</t>
  </si>
  <si>
    <t>Soil Science</t>
  </si>
  <si>
    <t>Dr. Forgó István</t>
  </si>
  <si>
    <t>Dr. Nagy Andrea</t>
  </si>
  <si>
    <t>Kósáné dr. Bilanics Ágnes</t>
  </si>
  <si>
    <t>Irinyiné dr. Oláh Katalin Ilona</t>
  </si>
  <si>
    <t>Dr. Kiss Ferenc</t>
  </si>
  <si>
    <t>Dr. Szabó Béla</t>
  </si>
  <si>
    <t>KOI</t>
  </si>
  <si>
    <t>MMF1205</t>
  </si>
  <si>
    <t>FMM2202, MMF1208</t>
  </si>
  <si>
    <t>MMF1203</t>
  </si>
  <si>
    <t>MMF1201</t>
  </si>
  <si>
    <t>FMM2203, MMF1301</t>
  </si>
  <si>
    <t>MMF1209</t>
  </si>
  <si>
    <t>FKF1203</t>
  </si>
  <si>
    <t>FMM2201, MMF1302</t>
  </si>
  <si>
    <t>MMF1204</t>
  </si>
  <si>
    <t>FMM1106</t>
  </si>
  <si>
    <t>FMM1107</t>
  </si>
  <si>
    <t>BAI0097</t>
  </si>
  <si>
    <t>FMM1108</t>
  </si>
  <si>
    <t>FMM1109</t>
  </si>
  <si>
    <t>FMM1110</t>
  </si>
  <si>
    <t>FMM1111</t>
  </si>
  <si>
    <t>Állattenyésztés II.</t>
  </si>
  <si>
    <t>Ágazati gazdaságtan</t>
  </si>
  <si>
    <t>Élelmiszer-feldolgozás alapjai</t>
  </si>
  <si>
    <t>Fenntartható mezőgazdasági technológiák</t>
  </si>
  <si>
    <t>Kertészet II.</t>
  </si>
  <si>
    <t>Mezőgazdasági és vidékfejlesztési támogatások</t>
  </si>
  <si>
    <t>Növénytermesztés II.</t>
  </si>
  <si>
    <t>Animal Husbandry II.</t>
  </si>
  <si>
    <t>Sector Economy</t>
  </si>
  <si>
    <t>Basics of Food Processing</t>
  </si>
  <si>
    <t>Sustainable Agricultural Technologies</t>
  </si>
  <si>
    <t>Horticulture II.</t>
  </si>
  <si>
    <t>Agricultural and Rural Development Supports</t>
  </si>
  <si>
    <t>Plant Cultivation II.</t>
  </si>
  <si>
    <t>Dr. Simon László</t>
  </si>
  <si>
    <t>Dr. Szabó Miklós</t>
  </si>
  <si>
    <t>MMF1208</t>
  </si>
  <si>
    <t>MMF1307</t>
  </si>
  <si>
    <t>MMF1304</t>
  </si>
  <si>
    <t>MMF1306</t>
  </si>
  <si>
    <t>MMF1301</t>
  </si>
  <si>
    <t>MMF1308</t>
  </si>
  <si>
    <t>MMF1302</t>
  </si>
  <si>
    <t>FMM1206</t>
  </si>
  <si>
    <t>Összefüggő szakmai gyakorlat</t>
  </si>
  <si>
    <t>Continuous Professional Practice</t>
  </si>
  <si>
    <t>MMF1401</t>
  </si>
  <si>
    <t>FMM2201</t>
  </si>
  <si>
    <t>Növénytermesztés I. (angol)</t>
  </si>
  <si>
    <t xml:space="preserve">Plant Cultivation I. </t>
  </si>
  <si>
    <t>FMM2202</t>
  </si>
  <si>
    <t>Állattenyésztés I. (angol)</t>
  </si>
  <si>
    <t>FMM2203</t>
  </si>
  <si>
    <t>Kertészet I. (angol)</t>
  </si>
  <si>
    <t>Dr. Kiss Zsolt Péter</t>
  </si>
  <si>
    <t>NYI</t>
  </si>
  <si>
    <t>Knowledge of agricultural digitization</t>
  </si>
  <si>
    <t>FMM1112</t>
  </si>
  <si>
    <t>Agrárdigitalizációs ismeretek</t>
  </si>
  <si>
    <t>Dr. Kovács Zoltán</t>
  </si>
  <si>
    <t>Dr. Tóth József Barnabás</t>
  </si>
  <si>
    <t>BAI0165</t>
  </si>
  <si>
    <t>Gazdasági jogi alapismeretek</t>
  </si>
  <si>
    <t>Name of the programme: Agricultural</t>
  </si>
  <si>
    <t>FAI5005</t>
  </si>
  <si>
    <t>Konczné Nagy Zsuzsanna Julianna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</si>
</sst>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5" fillId="0" borderId="0" xfId="0" applyFont="1" applyFill="1" applyBorder="1" applyAlignment="1">
      <alignment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1" fontId="8" fillId="0" borderId="0" xfId="0" applyNumberFormat="1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left" vertical="center"/>
    </xf>
    <xf numFmtId="1" fontId="7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9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0" xfId="0" applyFont="1" applyFill="1" applyAlignment="1">
      <alignment vertical="center"/>
    </xf>
    <xf numFmtId="1" fontId="10" fillId="0" borderId="0" xfId="0" applyNumberFormat="1" applyFont="1" applyAlignment="1">
      <alignment horizontal="center" vertical="center"/>
    </xf>
    <xf numFmtId="1" fontId="10" fillId="0" borderId="0" xfId="0" applyNumberFormat="1" applyFont="1" applyFill="1" applyAlignment="1">
      <alignment horizontal="center" vertical="center"/>
    </xf>
    <xf numFmtId="1" fontId="10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" fontId="14" fillId="2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 wrapText="1"/>
    </xf>
    <xf numFmtId="1" fontId="11" fillId="3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1" fontId="12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 wrapText="1"/>
    </xf>
    <xf numFmtId="1" fontId="14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Border="1" applyAlignment="1">
      <alignment vertical="center" wrapText="1"/>
    </xf>
    <xf numFmtId="1" fontId="9" fillId="4" borderId="4" xfId="0" applyNumberFormat="1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vertical="center" wrapText="1"/>
    </xf>
    <xf numFmtId="0" fontId="11" fillId="0" borderId="16" xfId="0" applyFont="1" applyFill="1" applyBorder="1" applyAlignment="1">
      <alignment vertical="center" wrapText="1"/>
    </xf>
    <xf numFmtId="0" fontId="11" fillId="9" borderId="16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1" fontId="11" fillId="0" borderId="15" xfId="0" applyNumberFormat="1" applyFont="1" applyFill="1" applyBorder="1" applyAlignment="1">
      <alignment horizontal="center" vertical="center" wrapText="1"/>
    </xf>
    <xf numFmtId="1" fontId="11" fillId="0" borderId="16" xfId="0" applyNumberFormat="1" applyFont="1" applyFill="1" applyBorder="1" applyAlignment="1">
      <alignment horizontal="center" vertical="center" wrapText="1"/>
    </xf>
    <xf numFmtId="1" fontId="4" fillId="0" borderId="16" xfId="0" applyNumberFormat="1" applyFont="1" applyFill="1" applyBorder="1" applyAlignment="1">
      <alignment horizontal="center" vertical="center" wrapText="1"/>
    </xf>
    <xf numFmtId="1" fontId="12" fillId="0" borderId="15" xfId="0" applyNumberFormat="1" applyFont="1" applyFill="1" applyBorder="1" applyAlignment="1">
      <alignment horizontal="center" vertical="center" wrapText="1"/>
    </xf>
    <xf numFmtId="1" fontId="12" fillId="0" borderId="16" xfId="0" applyNumberFormat="1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vertical="center" wrapText="1"/>
    </xf>
    <xf numFmtId="0" fontId="11" fillId="3" borderId="16" xfId="0" applyFont="1" applyFill="1" applyBorder="1" applyAlignment="1">
      <alignment vertical="center" wrapText="1"/>
    </xf>
    <xf numFmtId="0" fontId="4" fillId="3" borderId="16" xfId="0" applyFont="1" applyFill="1" applyBorder="1" applyAlignment="1">
      <alignment vertical="center" wrapText="1"/>
    </xf>
    <xf numFmtId="0" fontId="11" fillId="3" borderId="16" xfId="0" applyFont="1" applyFill="1" applyBorder="1" applyAlignment="1">
      <alignment horizontal="center" vertical="center" wrapText="1"/>
    </xf>
    <xf numFmtId="1" fontId="11" fillId="3" borderId="16" xfId="0" applyNumberFormat="1" applyFont="1" applyFill="1" applyBorder="1" applyAlignment="1">
      <alignment horizontal="center" vertical="center" wrapText="1"/>
    </xf>
    <xf numFmtId="1" fontId="4" fillId="3" borderId="16" xfId="0" applyNumberFormat="1" applyFont="1" applyFill="1" applyBorder="1" applyAlignment="1">
      <alignment horizontal="center" vertical="center" wrapText="1"/>
    </xf>
    <xf numFmtId="1" fontId="12" fillId="3" borderId="16" xfId="0" applyNumberFormat="1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/>
    </xf>
    <xf numFmtId="1" fontId="7" fillId="0" borderId="1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vertical="center" wrapText="1"/>
    </xf>
    <xf numFmtId="1" fontId="11" fillId="8" borderId="17" xfId="0" applyNumberFormat="1" applyFont="1" applyFill="1" applyBorder="1" applyAlignment="1">
      <alignment horizontal="center" vertical="center" wrapText="1"/>
    </xf>
    <xf numFmtId="0" fontId="11" fillId="8" borderId="16" xfId="0" applyFont="1" applyFill="1" applyBorder="1" applyAlignment="1">
      <alignment vertical="center" wrapText="1"/>
    </xf>
    <xf numFmtId="0" fontId="11" fillId="8" borderId="16" xfId="0" applyFont="1" applyFill="1" applyBorder="1" applyAlignment="1">
      <alignment horizontal="center" vertical="center" wrapText="1"/>
    </xf>
    <xf numFmtId="1" fontId="11" fillId="8" borderId="16" xfId="0" applyNumberFormat="1" applyFont="1" applyFill="1" applyBorder="1" applyAlignment="1">
      <alignment horizontal="center" vertical="center" wrapText="1"/>
    </xf>
    <xf numFmtId="1" fontId="7" fillId="8" borderId="16" xfId="0" applyNumberFormat="1" applyFont="1" applyFill="1" applyBorder="1" applyAlignment="1">
      <alignment horizontal="center" vertical="center" wrapText="1"/>
    </xf>
    <xf numFmtId="0" fontId="4" fillId="8" borderId="16" xfId="0" applyFont="1" applyFill="1" applyBorder="1" applyAlignment="1">
      <alignment horizontal="center" vertical="center"/>
    </xf>
    <xf numFmtId="1" fontId="12" fillId="8" borderId="16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" fontId="3" fillId="0" borderId="0" xfId="0" applyNumberFormat="1" applyFont="1" applyFill="1" applyAlignment="1">
      <alignment horizontal="left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1" fontId="11" fillId="0" borderId="0" xfId="0" applyNumberFormat="1" applyFont="1" applyFill="1" applyBorder="1" applyAlignment="1">
      <alignment horizontal="center" vertical="center" wrapText="1"/>
    </xf>
    <xf numFmtId="1" fontId="6" fillId="0" borderId="0" xfId="0" applyNumberFormat="1" applyFont="1" applyFill="1" applyBorder="1" applyAlignment="1">
      <alignment horizontal="left" vertical="center"/>
    </xf>
    <xf numFmtId="0" fontId="9" fillId="4" borderId="8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 wrapText="1"/>
    </xf>
    <xf numFmtId="1" fontId="9" fillId="4" borderId="6" xfId="0" applyNumberFormat="1" applyFont="1" applyFill="1" applyBorder="1" applyAlignment="1">
      <alignment horizontal="center" vertical="center" wrapText="1"/>
    </xf>
    <xf numFmtId="1" fontId="9" fillId="4" borderId="5" xfId="0" applyNumberFormat="1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1" fontId="9" fillId="4" borderId="8" xfId="0" applyNumberFormat="1" applyFont="1" applyFill="1" applyBorder="1" applyAlignment="1">
      <alignment horizontal="center" vertical="center" wrapText="1"/>
    </xf>
    <xf numFmtId="1" fontId="9" fillId="4" borderId="7" xfId="0" applyNumberFormat="1" applyFont="1" applyFill="1" applyBorder="1" applyAlignment="1">
      <alignment horizontal="center" vertical="center" wrapText="1"/>
    </xf>
    <xf numFmtId="1" fontId="14" fillId="2" borderId="10" xfId="0" applyNumberFormat="1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512736</xdr:colOff>
      <xdr:row>5</xdr:row>
      <xdr:rowOff>1269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tabSelected="1" zoomScale="89" zoomScaleNormal="89" zoomScaleSheetLayoutView="100" workbookViewId="0">
      <selection activeCell="F15" sqref="F15"/>
    </sheetView>
  </sheetViews>
  <sheetFormatPr defaultRowHeight="15" x14ac:dyDescent="0.25"/>
  <cols>
    <col min="1" max="1" width="9" style="12" customWidth="1"/>
    <col min="2" max="2" width="12.42578125" style="3" customWidth="1"/>
    <col min="3" max="3" width="29.28515625" style="11" customWidth="1"/>
    <col min="4" max="4" width="33.42578125" style="3" customWidth="1"/>
    <col min="5" max="5" width="12" style="3" customWidth="1"/>
    <col min="6" max="6" width="31.5703125" style="3" customWidth="1"/>
    <col min="7" max="7" width="11.42578125" style="3" customWidth="1"/>
    <col min="8" max="8" width="8.85546875" style="12" customWidth="1"/>
    <col min="9" max="9" width="9.28515625" style="12" customWidth="1"/>
    <col min="10" max="10" width="13.140625" style="12" customWidth="1"/>
    <col min="11" max="11" width="7" style="13" customWidth="1"/>
    <col min="12" max="12" width="11" style="14" customWidth="1"/>
    <col min="13" max="13" width="9.28515625" style="14" customWidth="1"/>
    <col min="14" max="14" width="16" style="3" customWidth="1"/>
  </cols>
  <sheetData>
    <row r="1" spans="1:14" x14ac:dyDescent="0.25">
      <c r="B1" s="1"/>
      <c r="C1" s="30"/>
      <c r="D1" s="21" t="s">
        <v>24</v>
      </c>
      <c r="E1" s="21"/>
      <c r="F1" s="21"/>
      <c r="G1" s="1"/>
      <c r="H1" s="4"/>
      <c r="I1" s="84" t="s">
        <v>26</v>
      </c>
      <c r="K1" s="5"/>
      <c r="M1" s="2"/>
      <c r="N1" s="6"/>
    </row>
    <row r="2" spans="1:14" x14ac:dyDescent="0.25">
      <c r="B2" s="1"/>
      <c r="C2" s="49"/>
      <c r="D2" s="21" t="s">
        <v>156</v>
      </c>
      <c r="E2" s="21"/>
      <c r="F2" s="21"/>
      <c r="G2" s="1"/>
      <c r="H2" s="4"/>
      <c r="I2" s="4"/>
      <c r="J2" s="4"/>
      <c r="K2" s="5"/>
      <c r="L2" s="22"/>
      <c r="M2" s="2"/>
      <c r="N2" s="6"/>
    </row>
    <row r="3" spans="1:14" x14ac:dyDescent="0.25">
      <c r="B3" s="1"/>
      <c r="C3" s="29"/>
      <c r="D3" s="25" t="s">
        <v>25</v>
      </c>
      <c r="G3" s="1"/>
      <c r="H3" s="4"/>
      <c r="I3" s="4"/>
      <c r="J3" s="4"/>
      <c r="L3" s="2"/>
      <c r="M3" s="2"/>
      <c r="N3" s="6"/>
    </row>
    <row r="4" spans="1:14" x14ac:dyDescent="0.25">
      <c r="B4" s="1"/>
      <c r="C4" s="32"/>
      <c r="D4" s="25" t="s">
        <v>23</v>
      </c>
      <c r="G4" s="1"/>
      <c r="H4" s="4"/>
      <c r="I4" s="28" t="s">
        <v>17</v>
      </c>
      <c r="L4" s="28"/>
      <c r="M4" s="26">
        <f>SUM(H20,H31,H40)</f>
        <v>840</v>
      </c>
      <c r="N4" s="27">
        <f>SUM(J20,J31,J40,J43)</f>
        <v>560</v>
      </c>
    </row>
    <row r="5" spans="1:14" x14ac:dyDescent="0.25">
      <c r="B5" s="1"/>
      <c r="C5" s="29"/>
      <c r="G5" s="1"/>
      <c r="H5" s="4"/>
      <c r="I5" s="4"/>
      <c r="J5" s="4"/>
      <c r="L5" s="4"/>
      <c r="M5" s="13"/>
      <c r="N5" s="6"/>
    </row>
    <row r="6" spans="1:14" x14ac:dyDescent="0.25">
      <c r="B6" s="1"/>
      <c r="C6" s="31"/>
      <c r="D6" s="7"/>
      <c r="E6" s="7"/>
      <c r="G6" s="1"/>
      <c r="H6" s="4"/>
      <c r="I6" s="4"/>
      <c r="J6" s="4"/>
      <c r="K6" s="5"/>
      <c r="L6" s="8"/>
      <c r="M6" s="5"/>
      <c r="N6" s="8"/>
    </row>
    <row r="7" spans="1:14" ht="15" customHeight="1" x14ac:dyDescent="0.25">
      <c r="A7" s="9" t="s">
        <v>18</v>
      </c>
      <c r="B7" s="10"/>
      <c r="D7" s="10"/>
      <c r="E7" s="10"/>
      <c r="J7" s="23"/>
      <c r="K7" s="10"/>
      <c r="L7" s="3"/>
      <c r="M7" s="10"/>
    </row>
    <row r="8" spans="1:14" ht="65.25" customHeight="1" x14ac:dyDescent="0.25">
      <c r="A8" s="91" t="s">
        <v>19</v>
      </c>
      <c r="B8" s="88" t="s">
        <v>14</v>
      </c>
      <c r="C8" s="88" t="s">
        <v>13</v>
      </c>
      <c r="D8" s="88" t="s">
        <v>11</v>
      </c>
      <c r="E8" s="88" t="s">
        <v>5</v>
      </c>
      <c r="F8" s="88" t="s">
        <v>12</v>
      </c>
      <c r="G8" s="88" t="s">
        <v>6</v>
      </c>
      <c r="H8" s="93" t="s">
        <v>7</v>
      </c>
      <c r="I8" s="94"/>
      <c r="J8" s="95" t="s">
        <v>15</v>
      </c>
      <c r="K8" s="95" t="s">
        <v>8</v>
      </c>
      <c r="L8" s="88" t="s">
        <v>9</v>
      </c>
      <c r="M8" s="88" t="s">
        <v>10</v>
      </c>
      <c r="N8" s="99" t="s">
        <v>16</v>
      </c>
    </row>
    <row r="9" spans="1:14" ht="37.5" customHeight="1" x14ac:dyDescent="0.25">
      <c r="A9" s="92"/>
      <c r="B9" s="90"/>
      <c r="C9" s="90"/>
      <c r="D9" s="89"/>
      <c r="E9" s="90"/>
      <c r="F9" s="89"/>
      <c r="G9" s="90"/>
      <c r="H9" s="24" t="s">
        <v>20</v>
      </c>
      <c r="I9" s="50" t="s">
        <v>21</v>
      </c>
      <c r="J9" s="96"/>
      <c r="K9" s="96"/>
      <c r="L9" s="90"/>
      <c r="M9" s="90"/>
      <c r="N9" s="100"/>
    </row>
    <row r="10" spans="1:14" ht="13.9" customHeight="1" x14ac:dyDescent="0.25">
      <c r="A10" s="34">
        <v>1</v>
      </c>
      <c r="B10" s="51" t="s">
        <v>27</v>
      </c>
      <c r="C10" s="51" t="s">
        <v>35</v>
      </c>
      <c r="D10" s="51" t="s">
        <v>43</v>
      </c>
      <c r="E10" s="33"/>
      <c r="F10" s="51" t="s">
        <v>51</v>
      </c>
      <c r="G10" s="55" t="s">
        <v>57</v>
      </c>
      <c r="H10" s="57">
        <v>1</v>
      </c>
      <c r="I10" s="57">
        <v>1</v>
      </c>
      <c r="J10" s="34"/>
      <c r="K10" s="60">
        <v>4</v>
      </c>
      <c r="L10" s="62" t="s">
        <v>3</v>
      </c>
      <c r="M10" s="62" t="s">
        <v>1</v>
      </c>
      <c r="N10" s="64" t="s">
        <v>59</v>
      </c>
    </row>
    <row r="11" spans="1:14" x14ac:dyDescent="0.25">
      <c r="A11" s="34">
        <v>1</v>
      </c>
      <c r="B11" s="52" t="s">
        <v>150</v>
      </c>
      <c r="C11" s="52" t="s">
        <v>151</v>
      </c>
      <c r="D11" s="52" t="s">
        <v>149</v>
      </c>
      <c r="E11" s="33"/>
      <c r="F11" s="52" t="s">
        <v>147</v>
      </c>
      <c r="G11" s="56" t="s">
        <v>57</v>
      </c>
      <c r="H11" s="58">
        <v>0</v>
      </c>
      <c r="I11" s="58">
        <v>2</v>
      </c>
      <c r="J11" s="34"/>
      <c r="K11" s="61">
        <v>3</v>
      </c>
      <c r="L11" s="63" t="s">
        <v>3</v>
      </c>
      <c r="M11" s="63" t="s">
        <v>1</v>
      </c>
      <c r="N11" s="54"/>
    </row>
    <row r="12" spans="1:14" ht="24" x14ac:dyDescent="0.25">
      <c r="A12" s="34">
        <v>1</v>
      </c>
      <c r="B12" s="53" t="s">
        <v>28</v>
      </c>
      <c r="C12" s="52" t="s">
        <v>36</v>
      </c>
      <c r="D12" s="52" t="s">
        <v>44</v>
      </c>
      <c r="E12" s="33"/>
      <c r="F12" s="52" t="s">
        <v>158</v>
      </c>
      <c r="G12" s="56" t="s">
        <v>148</v>
      </c>
      <c r="H12" s="58">
        <v>0</v>
      </c>
      <c r="I12" s="58">
        <v>2</v>
      </c>
      <c r="J12" s="34"/>
      <c r="K12" s="61">
        <v>3</v>
      </c>
      <c r="L12" s="63" t="s">
        <v>3</v>
      </c>
      <c r="M12" s="63" t="s">
        <v>1</v>
      </c>
      <c r="N12" s="54" t="s">
        <v>60</v>
      </c>
    </row>
    <row r="13" spans="1:14" x14ac:dyDescent="0.25">
      <c r="A13" s="34">
        <v>1</v>
      </c>
      <c r="B13" s="52" t="s">
        <v>29</v>
      </c>
      <c r="C13" s="52" t="s">
        <v>37</v>
      </c>
      <c r="D13" s="52" t="s">
        <v>45</v>
      </c>
      <c r="E13" s="33"/>
      <c r="F13" s="54" t="s">
        <v>52</v>
      </c>
      <c r="G13" s="56" t="s">
        <v>57</v>
      </c>
      <c r="H13" s="58">
        <v>2</v>
      </c>
      <c r="I13" s="58">
        <v>1</v>
      </c>
      <c r="J13" s="34"/>
      <c r="K13" s="61">
        <v>4</v>
      </c>
      <c r="L13" s="63" t="s">
        <v>0</v>
      </c>
      <c r="M13" s="63" t="s">
        <v>1</v>
      </c>
      <c r="N13" s="54" t="s">
        <v>61</v>
      </c>
    </row>
    <row r="14" spans="1:14" x14ac:dyDescent="0.25">
      <c r="A14" s="34">
        <v>1</v>
      </c>
      <c r="B14" s="52" t="s">
        <v>30</v>
      </c>
      <c r="C14" s="52" t="s">
        <v>38</v>
      </c>
      <c r="D14" s="52" t="s">
        <v>46</v>
      </c>
      <c r="E14" s="33"/>
      <c r="F14" s="52" t="s">
        <v>53</v>
      </c>
      <c r="G14" s="56" t="s">
        <v>58</v>
      </c>
      <c r="H14" s="58">
        <v>1</v>
      </c>
      <c r="I14" s="59">
        <v>1</v>
      </c>
      <c r="J14" s="34"/>
      <c r="K14" s="61">
        <v>3</v>
      </c>
      <c r="L14" s="63" t="s">
        <v>0</v>
      </c>
      <c r="M14" s="63" t="s">
        <v>1</v>
      </c>
      <c r="N14" s="54" t="s">
        <v>62</v>
      </c>
    </row>
    <row r="15" spans="1:14" ht="24" x14ac:dyDescent="0.25">
      <c r="A15" s="34">
        <v>1</v>
      </c>
      <c r="B15" s="52" t="s">
        <v>31</v>
      </c>
      <c r="C15" s="52" t="s">
        <v>39</v>
      </c>
      <c r="D15" s="52" t="s">
        <v>47</v>
      </c>
      <c r="E15" s="33"/>
      <c r="F15" s="52" t="s">
        <v>54</v>
      </c>
      <c r="G15" s="56" t="s">
        <v>57</v>
      </c>
      <c r="H15" s="58">
        <v>0</v>
      </c>
      <c r="I15" s="58">
        <v>2</v>
      </c>
      <c r="J15" s="34"/>
      <c r="K15" s="61">
        <v>4</v>
      </c>
      <c r="L15" s="63" t="s">
        <v>3</v>
      </c>
      <c r="M15" s="63" t="s">
        <v>1</v>
      </c>
      <c r="N15" s="54" t="s">
        <v>63</v>
      </c>
    </row>
    <row r="16" spans="1:14" x14ac:dyDescent="0.25">
      <c r="A16" s="34">
        <v>1</v>
      </c>
      <c r="B16" s="52" t="s">
        <v>32</v>
      </c>
      <c r="C16" s="52" t="s">
        <v>40</v>
      </c>
      <c r="D16" s="52" t="s">
        <v>48</v>
      </c>
      <c r="E16" s="33"/>
      <c r="F16" s="52" t="s">
        <v>152</v>
      </c>
      <c r="G16" s="56" t="s">
        <v>57</v>
      </c>
      <c r="H16" s="58">
        <v>2</v>
      </c>
      <c r="I16" s="58">
        <v>1</v>
      </c>
      <c r="J16" s="34"/>
      <c r="K16" s="61">
        <v>4</v>
      </c>
      <c r="L16" s="63" t="s">
        <v>0</v>
      </c>
      <c r="M16" s="63" t="s">
        <v>1</v>
      </c>
      <c r="N16" s="54" t="s">
        <v>64</v>
      </c>
    </row>
    <row r="17" spans="1:14" x14ac:dyDescent="0.25">
      <c r="A17" s="34">
        <v>1</v>
      </c>
      <c r="B17" s="52" t="s">
        <v>33</v>
      </c>
      <c r="C17" s="52" t="s">
        <v>41</v>
      </c>
      <c r="D17" s="52" t="s">
        <v>49</v>
      </c>
      <c r="E17" s="33"/>
      <c r="F17" s="52" t="s">
        <v>55</v>
      </c>
      <c r="G17" s="56" t="s">
        <v>57</v>
      </c>
      <c r="H17" s="58">
        <v>1</v>
      </c>
      <c r="I17" s="58">
        <v>1</v>
      </c>
      <c r="J17" s="34"/>
      <c r="K17" s="61">
        <v>4</v>
      </c>
      <c r="L17" s="63" t="s">
        <v>3</v>
      </c>
      <c r="M17" s="63" t="s">
        <v>1</v>
      </c>
      <c r="N17" s="54" t="s">
        <v>65</v>
      </c>
    </row>
    <row r="18" spans="1:14" ht="36" x14ac:dyDescent="0.25">
      <c r="A18" s="34">
        <v>1</v>
      </c>
      <c r="B18" s="53" t="s">
        <v>34</v>
      </c>
      <c r="C18" s="52" t="s">
        <v>42</v>
      </c>
      <c r="D18" s="52" t="s">
        <v>50</v>
      </c>
      <c r="E18" s="33"/>
      <c r="F18" s="54" t="s">
        <v>56</v>
      </c>
      <c r="G18" s="56" t="s">
        <v>58</v>
      </c>
      <c r="H18" s="58">
        <v>0</v>
      </c>
      <c r="I18" s="58">
        <v>2</v>
      </c>
      <c r="J18" s="34"/>
      <c r="K18" s="61">
        <v>3</v>
      </c>
      <c r="L18" s="63" t="s">
        <v>3</v>
      </c>
      <c r="M18" s="63" t="s">
        <v>1</v>
      </c>
      <c r="N18" s="54" t="s">
        <v>66</v>
      </c>
    </row>
    <row r="19" spans="1:14" x14ac:dyDescent="0.25">
      <c r="A19" s="85"/>
      <c r="B19" s="35"/>
      <c r="C19" s="35"/>
      <c r="D19" s="35"/>
      <c r="E19" s="35"/>
      <c r="F19" s="35"/>
      <c r="G19" s="35"/>
      <c r="H19" s="36">
        <f>SUM(H10:H18)</f>
        <v>7</v>
      </c>
      <c r="I19" s="36">
        <f t="shared" ref="I19:K19" si="0">SUM(I10:I18)</f>
        <v>13</v>
      </c>
      <c r="J19" s="36">
        <f t="shared" si="0"/>
        <v>0</v>
      </c>
      <c r="K19" s="36">
        <f t="shared" si="0"/>
        <v>32</v>
      </c>
      <c r="L19" s="38"/>
      <c r="M19" s="38"/>
      <c r="N19" s="35"/>
    </row>
    <row r="20" spans="1:14" ht="24" x14ac:dyDescent="0.25">
      <c r="A20" s="85"/>
      <c r="B20" s="35"/>
      <c r="C20" s="35"/>
      <c r="D20" s="35"/>
      <c r="E20" s="35"/>
      <c r="F20" s="35"/>
      <c r="G20" s="83" t="s">
        <v>4</v>
      </c>
      <c r="H20" s="97">
        <f>SUM(H19:I19)*14</f>
        <v>280</v>
      </c>
      <c r="I20" s="98"/>
      <c r="J20" s="39">
        <f>SUM(J19)</f>
        <v>0</v>
      </c>
      <c r="K20" s="37"/>
      <c r="L20" s="38"/>
      <c r="M20" s="38"/>
      <c r="N20" s="35"/>
    </row>
    <row r="21" spans="1:14" x14ac:dyDescent="0.25">
      <c r="A21" s="41">
        <v>2</v>
      </c>
      <c r="B21" s="65" t="s">
        <v>67</v>
      </c>
      <c r="C21" s="65" t="s">
        <v>74</v>
      </c>
      <c r="D21" s="65" t="s">
        <v>82</v>
      </c>
      <c r="E21" s="65" t="s">
        <v>29</v>
      </c>
      <c r="F21" s="65" t="s">
        <v>54</v>
      </c>
      <c r="G21" s="67" t="s">
        <v>57</v>
      </c>
      <c r="H21" s="68">
        <v>1</v>
      </c>
      <c r="I21" s="68">
        <v>1</v>
      </c>
      <c r="J21" s="41"/>
      <c r="K21" s="70">
        <v>3</v>
      </c>
      <c r="L21" s="72" t="s">
        <v>0</v>
      </c>
      <c r="M21" s="72" t="s">
        <v>1</v>
      </c>
      <c r="N21" s="66" t="s">
        <v>97</v>
      </c>
    </row>
    <row r="22" spans="1:14" ht="24" x14ac:dyDescent="0.25">
      <c r="A22" s="41">
        <v>2</v>
      </c>
      <c r="B22" s="65" t="s">
        <v>68</v>
      </c>
      <c r="C22" s="65" t="s">
        <v>75</v>
      </c>
      <c r="D22" s="65" t="s">
        <v>83</v>
      </c>
      <c r="E22" s="40"/>
      <c r="F22" s="65" t="s">
        <v>90</v>
      </c>
      <c r="G22" s="67" t="s">
        <v>57</v>
      </c>
      <c r="H22" s="68">
        <v>2</v>
      </c>
      <c r="I22" s="68">
        <v>1</v>
      </c>
      <c r="J22" s="41"/>
      <c r="K22" s="70">
        <v>4</v>
      </c>
      <c r="L22" s="72" t="s">
        <v>3</v>
      </c>
      <c r="M22" s="72" t="s">
        <v>1</v>
      </c>
      <c r="N22" s="66" t="s">
        <v>98</v>
      </c>
    </row>
    <row r="23" spans="1:14" x14ac:dyDescent="0.25">
      <c r="A23" s="41">
        <v>2</v>
      </c>
      <c r="B23" s="65" t="s">
        <v>154</v>
      </c>
      <c r="C23" s="65" t="s">
        <v>155</v>
      </c>
      <c r="D23" s="65"/>
      <c r="E23" s="40"/>
      <c r="F23" s="65" t="s">
        <v>91</v>
      </c>
      <c r="G23" s="67" t="s">
        <v>58</v>
      </c>
      <c r="H23" s="68">
        <v>2</v>
      </c>
      <c r="I23" s="68">
        <v>0</v>
      </c>
      <c r="J23" s="41"/>
      <c r="K23" s="70">
        <v>3</v>
      </c>
      <c r="L23" s="72" t="s">
        <v>0</v>
      </c>
      <c r="M23" s="72" t="s">
        <v>1</v>
      </c>
      <c r="N23" s="66" t="s">
        <v>99</v>
      </c>
    </row>
    <row r="24" spans="1:14" x14ac:dyDescent="0.25">
      <c r="A24" s="41">
        <v>2</v>
      </c>
      <c r="B24" s="65" t="s">
        <v>69</v>
      </c>
      <c r="C24" s="65" t="s">
        <v>76</v>
      </c>
      <c r="D24" s="65" t="s">
        <v>84</v>
      </c>
      <c r="E24" s="40"/>
      <c r="F24" s="66" t="s">
        <v>92</v>
      </c>
      <c r="G24" s="67" t="s">
        <v>58</v>
      </c>
      <c r="H24" s="68">
        <v>0</v>
      </c>
      <c r="I24" s="68">
        <v>2</v>
      </c>
      <c r="J24" s="41"/>
      <c r="K24" s="70">
        <v>3</v>
      </c>
      <c r="L24" s="72" t="s">
        <v>3</v>
      </c>
      <c r="M24" s="72" t="s">
        <v>1</v>
      </c>
      <c r="N24" s="66" t="s">
        <v>100</v>
      </c>
    </row>
    <row r="25" spans="1:14" ht="24" x14ac:dyDescent="0.25">
      <c r="A25" s="41">
        <v>2</v>
      </c>
      <c r="B25" s="65" t="s">
        <v>70</v>
      </c>
      <c r="C25" s="65" t="s">
        <v>77</v>
      </c>
      <c r="D25" s="65" t="s">
        <v>85</v>
      </c>
      <c r="E25" s="40"/>
      <c r="F25" s="66" t="s">
        <v>93</v>
      </c>
      <c r="G25" s="67" t="s">
        <v>57</v>
      </c>
      <c r="H25" s="68">
        <v>2</v>
      </c>
      <c r="I25" s="68">
        <v>1</v>
      </c>
      <c r="J25" s="41"/>
      <c r="K25" s="70">
        <v>4</v>
      </c>
      <c r="L25" s="72" t="s">
        <v>3</v>
      </c>
      <c r="M25" s="72" t="s">
        <v>1</v>
      </c>
      <c r="N25" s="66" t="s">
        <v>101</v>
      </c>
    </row>
    <row r="26" spans="1:14" x14ac:dyDescent="0.25">
      <c r="A26" s="41">
        <v>2</v>
      </c>
      <c r="B26" s="65" t="s">
        <v>71</v>
      </c>
      <c r="C26" s="65" t="s">
        <v>78</v>
      </c>
      <c r="D26" s="66" t="s">
        <v>86</v>
      </c>
      <c r="E26" s="40"/>
      <c r="F26" s="65" t="s">
        <v>94</v>
      </c>
      <c r="G26" s="67" t="s">
        <v>96</v>
      </c>
      <c r="H26" s="68">
        <v>1</v>
      </c>
      <c r="I26" s="68">
        <v>0</v>
      </c>
      <c r="J26" s="41"/>
      <c r="K26" s="70">
        <v>2</v>
      </c>
      <c r="L26" s="72" t="s">
        <v>0</v>
      </c>
      <c r="M26" s="72" t="s">
        <v>1</v>
      </c>
      <c r="N26" s="66" t="s">
        <v>102</v>
      </c>
    </row>
    <row r="27" spans="1:14" x14ac:dyDescent="0.25">
      <c r="A27" s="41">
        <v>2</v>
      </c>
      <c r="B27" s="65" t="s">
        <v>157</v>
      </c>
      <c r="C27" s="65" t="s">
        <v>79</v>
      </c>
      <c r="D27" s="65" t="s">
        <v>87</v>
      </c>
      <c r="E27" s="40"/>
      <c r="F27" s="66" t="s">
        <v>92</v>
      </c>
      <c r="G27" s="67" t="s">
        <v>58</v>
      </c>
      <c r="H27" s="67">
        <v>0</v>
      </c>
      <c r="I27" s="67">
        <v>2</v>
      </c>
      <c r="J27" s="41"/>
      <c r="K27" s="71">
        <v>3</v>
      </c>
      <c r="L27" s="67" t="s">
        <v>3</v>
      </c>
      <c r="M27" s="67" t="s">
        <v>1</v>
      </c>
      <c r="N27" s="66" t="s">
        <v>103</v>
      </c>
    </row>
    <row r="28" spans="1:14" ht="24" x14ac:dyDescent="0.25">
      <c r="A28" s="41">
        <v>2</v>
      </c>
      <c r="B28" s="65" t="s">
        <v>72</v>
      </c>
      <c r="C28" s="65" t="s">
        <v>80</v>
      </c>
      <c r="D28" s="65" t="s">
        <v>88</v>
      </c>
      <c r="E28" s="40"/>
      <c r="F28" s="65" t="s">
        <v>95</v>
      </c>
      <c r="G28" s="67" t="s">
        <v>57</v>
      </c>
      <c r="H28" s="68">
        <v>2</v>
      </c>
      <c r="I28" s="68">
        <v>1</v>
      </c>
      <c r="J28" s="41"/>
      <c r="K28" s="70">
        <v>4</v>
      </c>
      <c r="L28" s="72" t="s">
        <v>3</v>
      </c>
      <c r="M28" s="72" t="s">
        <v>1</v>
      </c>
      <c r="N28" s="66" t="s">
        <v>104</v>
      </c>
    </row>
    <row r="29" spans="1:14" x14ac:dyDescent="0.25">
      <c r="A29" s="41">
        <v>2</v>
      </c>
      <c r="B29" s="65" t="s">
        <v>73</v>
      </c>
      <c r="C29" s="65" t="s">
        <v>81</v>
      </c>
      <c r="D29" s="65" t="s">
        <v>89</v>
      </c>
      <c r="E29" s="75"/>
      <c r="F29" s="66" t="s">
        <v>54</v>
      </c>
      <c r="G29" s="67" t="s">
        <v>57</v>
      </c>
      <c r="H29" s="69">
        <v>1</v>
      </c>
      <c r="I29" s="68">
        <v>1</v>
      </c>
      <c r="J29" s="41"/>
      <c r="K29" s="70">
        <v>4</v>
      </c>
      <c r="L29" s="72" t="s">
        <v>0</v>
      </c>
      <c r="M29" s="72" t="s">
        <v>1</v>
      </c>
      <c r="N29" s="66" t="s">
        <v>105</v>
      </c>
    </row>
    <row r="30" spans="1:14" x14ac:dyDescent="0.25">
      <c r="A30" s="85"/>
      <c r="B30" s="35"/>
      <c r="C30" s="35"/>
      <c r="D30" s="35"/>
      <c r="E30" s="35"/>
      <c r="F30" s="35"/>
      <c r="G30" s="35"/>
      <c r="H30" s="36">
        <f>SUM(H21:H29)</f>
        <v>11</v>
      </c>
      <c r="I30" s="36">
        <f t="shared" ref="I30:K30" si="1">SUM(I21:I29)</f>
        <v>9</v>
      </c>
      <c r="J30" s="36">
        <f t="shared" si="1"/>
        <v>0</v>
      </c>
      <c r="K30" s="36">
        <f t="shared" si="1"/>
        <v>30</v>
      </c>
      <c r="L30" s="38"/>
      <c r="M30" s="38"/>
      <c r="N30" s="35"/>
    </row>
    <row r="31" spans="1:14" ht="24" x14ac:dyDescent="0.25">
      <c r="A31" s="85"/>
      <c r="B31" s="35"/>
      <c r="C31" s="35"/>
      <c r="D31" s="35"/>
      <c r="E31" s="35"/>
      <c r="F31" s="35"/>
      <c r="G31" s="83" t="s">
        <v>4</v>
      </c>
      <c r="H31" s="97">
        <f>SUM(H30:I30)*14</f>
        <v>280</v>
      </c>
      <c r="I31" s="98"/>
      <c r="J31" s="39">
        <f>SUM(J30)</f>
        <v>0</v>
      </c>
      <c r="K31" s="36"/>
      <c r="L31" s="38"/>
      <c r="M31" s="38"/>
      <c r="N31" s="35"/>
    </row>
    <row r="32" spans="1:14" x14ac:dyDescent="0.25">
      <c r="A32" s="34">
        <v>3</v>
      </c>
      <c r="B32" s="52" t="s">
        <v>106</v>
      </c>
      <c r="C32" s="52" t="s">
        <v>113</v>
      </c>
      <c r="D32" s="52" t="s">
        <v>120</v>
      </c>
      <c r="E32" s="52" t="s">
        <v>68</v>
      </c>
      <c r="F32" s="52" t="s">
        <v>90</v>
      </c>
      <c r="G32" s="56" t="s">
        <v>57</v>
      </c>
      <c r="H32" s="58">
        <v>2</v>
      </c>
      <c r="I32" s="58">
        <v>1</v>
      </c>
      <c r="J32" s="34"/>
      <c r="K32" s="61">
        <v>4</v>
      </c>
      <c r="L32" s="63" t="s">
        <v>0</v>
      </c>
      <c r="M32" s="63" t="s">
        <v>1</v>
      </c>
      <c r="N32" s="54" t="s">
        <v>129</v>
      </c>
    </row>
    <row r="33" spans="1:14" x14ac:dyDescent="0.25">
      <c r="A33" s="34">
        <v>3</v>
      </c>
      <c r="B33" s="52" t="s">
        <v>107</v>
      </c>
      <c r="C33" s="52" t="s">
        <v>114</v>
      </c>
      <c r="D33" s="52" t="s">
        <v>121</v>
      </c>
      <c r="E33" s="52"/>
      <c r="F33" s="52" t="s">
        <v>153</v>
      </c>
      <c r="G33" s="56" t="s">
        <v>57</v>
      </c>
      <c r="H33" s="58">
        <v>1</v>
      </c>
      <c r="I33" s="58">
        <v>2</v>
      </c>
      <c r="J33" s="34"/>
      <c r="K33" s="61">
        <v>4</v>
      </c>
      <c r="L33" s="74" t="s">
        <v>3</v>
      </c>
      <c r="M33" s="63" t="s">
        <v>1</v>
      </c>
      <c r="N33" s="54" t="s">
        <v>130</v>
      </c>
    </row>
    <row r="34" spans="1:14" x14ac:dyDescent="0.25">
      <c r="A34" s="34">
        <v>3</v>
      </c>
      <c r="B34" s="53" t="s">
        <v>108</v>
      </c>
      <c r="C34" s="52" t="s">
        <v>115</v>
      </c>
      <c r="D34" s="52" t="s">
        <v>122</v>
      </c>
      <c r="E34" s="53"/>
      <c r="F34" s="52" t="s">
        <v>127</v>
      </c>
      <c r="G34" s="56" t="s">
        <v>57</v>
      </c>
      <c r="H34" s="58">
        <v>2</v>
      </c>
      <c r="I34" s="58">
        <v>1</v>
      </c>
      <c r="J34" s="34"/>
      <c r="K34" s="73">
        <v>4</v>
      </c>
      <c r="L34" s="63" t="s">
        <v>0</v>
      </c>
      <c r="M34" s="63" t="s">
        <v>1</v>
      </c>
      <c r="N34" s="54" t="s">
        <v>131</v>
      </c>
    </row>
    <row r="35" spans="1:14" ht="24" x14ac:dyDescent="0.25">
      <c r="A35" s="34">
        <v>3</v>
      </c>
      <c r="B35" s="52" t="s">
        <v>109</v>
      </c>
      <c r="C35" s="52" t="s">
        <v>116</v>
      </c>
      <c r="D35" s="52" t="s">
        <v>123</v>
      </c>
      <c r="E35" s="52"/>
      <c r="F35" s="52" t="s">
        <v>54</v>
      </c>
      <c r="G35" s="56" t="s">
        <v>57</v>
      </c>
      <c r="H35" s="58">
        <v>2</v>
      </c>
      <c r="I35" s="58">
        <v>1</v>
      </c>
      <c r="J35" s="34"/>
      <c r="K35" s="61">
        <v>4</v>
      </c>
      <c r="L35" s="63" t="s">
        <v>0</v>
      </c>
      <c r="M35" s="63" t="s">
        <v>1</v>
      </c>
      <c r="N35" s="54" t="s">
        <v>132</v>
      </c>
    </row>
    <row r="36" spans="1:14" x14ac:dyDescent="0.25">
      <c r="A36" s="34">
        <v>3</v>
      </c>
      <c r="B36" s="52" t="s">
        <v>110</v>
      </c>
      <c r="C36" s="52" t="s">
        <v>117</v>
      </c>
      <c r="D36" s="52" t="s">
        <v>124</v>
      </c>
      <c r="E36" s="52" t="s">
        <v>70</v>
      </c>
      <c r="F36" s="54" t="s">
        <v>93</v>
      </c>
      <c r="G36" s="56" t="s">
        <v>57</v>
      </c>
      <c r="H36" s="58">
        <v>2</v>
      </c>
      <c r="I36" s="58">
        <v>1</v>
      </c>
      <c r="J36" s="34"/>
      <c r="K36" s="61">
        <v>4</v>
      </c>
      <c r="L36" s="63" t="s">
        <v>0</v>
      </c>
      <c r="M36" s="63" t="s">
        <v>1</v>
      </c>
      <c r="N36" s="54" t="s">
        <v>133</v>
      </c>
    </row>
    <row r="37" spans="1:14" ht="24" x14ac:dyDescent="0.25">
      <c r="A37" s="34">
        <v>3</v>
      </c>
      <c r="B37" s="52" t="s">
        <v>111</v>
      </c>
      <c r="C37" s="52" t="s">
        <v>118</v>
      </c>
      <c r="D37" s="52" t="s">
        <v>125</v>
      </c>
      <c r="E37" s="52"/>
      <c r="F37" s="52" t="s">
        <v>128</v>
      </c>
      <c r="G37" s="56" t="s">
        <v>57</v>
      </c>
      <c r="H37" s="73">
        <v>1</v>
      </c>
      <c r="I37" s="73">
        <v>1</v>
      </c>
      <c r="J37" s="34"/>
      <c r="K37" s="61">
        <v>4</v>
      </c>
      <c r="L37" s="63" t="s">
        <v>3</v>
      </c>
      <c r="M37" s="63" t="s">
        <v>1</v>
      </c>
      <c r="N37" s="54" t="s">
        <v>134</v>
      </c>
    </row>
    <row r="38" spans="1:14" x14ac:dyDescent="0.25">
      <c r="A38" s="34">
        <v>3</v>
      </c>
      <c r="B38" s="52" t="s">
        <v>112</v>
      </c>
      <c r="C38" s="52" t="s">
        <v>119</v>
      </c>
      <c r="D38" s="52" t="s">
        <v>126</v>
      </c>
      <c r="E38" s="52" t="s">
        <v>72</v>
      </c>
      <c r="F38" s="52" t="s">
        <v>95</v>
      </c>
      <c r="G38" s="56" t="s">
        <v>57</v>
      </c>
      <c r="H38" s="58">
        <v>2</v>
      </c>
      <c r="I38" s="58">
        <v>1</v>
      </c>
      <c r="J38" s="34"/>
      <c r="K38" s="61">
        <v>4</v>
      </c>
      <c r="L38" s="63" t="s">
        <v>0</v>
      </c>
      <c r="M38" s="63" t="s">
        <v>1</v>
      </c>
      <c r="N38" s="54" t="s">
        <v>135</v>
      </c>
    </row>
    <row r="39" spans="1:14" x14ac:dyDescent="0.25">
      <c r="A39" s="85"/>
      <c r="B39" s="35"/>
      <c r="C39" s="35"/>
      <c r="D39" s="35"/>
      <c r="E39" s="35"/>
      <c r="F39" s="35"/>
      <c r="G39" s="35"/>
      <c r="H39" s="36">
        <f>SUM(H32:H38)</f>
        <v>12</v>
      </c>
      <c r="I39" s="36">
        <f t="shared" ref="I39:K39" si="2">SUM(I32:I38)</f>
        <v>8</v>
      </c>
      <c r="J39" s="36">
        <f t="shared" si="2"/>
        <v>0</v>
      </c>
      <c r="K39" s="36">
        <f t="shared" si="2"/>
        <v>28</v>
      </c>
      <c r="L39" s="38"/>
      <c r="M39" s="38"/>
      <c r="N39" s="35"/>
    </row>
    <row r="40" spans="1:14" ht="24" x14ac:dyDescent="0.25">
      <c r="A40" s="85"/>
      <c r="B40" s="35"/>
      <c r="C40" s="35"/>
      <c r="D40" s="35"/>
      <c r="E40" s="35"/>
      <c r="F40" s="35"/>
      <c r="G40" s="83" t="s">
        <v>4</v>
      </c>
      <c r="H40" s="97">
        <f>SUM(H39:I39)*14</f>
        <v>280</v>
      </c>
      <c r="I40" s="98"/>
      <c r="J40" s="39">
        <f>SUM(J39)</f>
        <v>0</v>
      </c>
      <c r="K40" s="36"/>
      <c r="L40" s="38"/>
      <c r="M40" s="38"/>
      <c r="N40" s="35"/>
    </row>
    <row r="41" spans="1:14" x14ac:dyDescent="0.25">
      <c r="A41" s="41">
        <v>4</v>
      </c>
      <c r="B41" s="65" t="s">
        <v>136</v>
      </c>
      <c r="C41" s="65" t="s">
        <v>137</v>
      </c>
      <c r="D41" s="65" t="s">
        <v>138</v>
      </c>
      <c r="E41" s="40"/>
      <c r="F41" s="65" t="s">
        <v>95</v>
      </c>
      <c r="G41" s="67" t="s">
        <v>57</v>
      </c>
      <c r="H41" s="41"/>
      <c r="I41" s="41"/>
      <c r="J41" s="68">
        <v>560</v>
      </c>
      <c r="K41" s="70">
        <v>30</v>
      </c>
      <c r="L41" s="72" t="s">
        <v>3</v>
      </c>
      <c r="M41" s="72" t="s">
        <v>1</v>
      </c>
      <c r="N41" s="66" t="s">
        <v>139</v>
      </c>
    </row>
    <row r="42" spans="1:14" x14ac:dyDescent="0.25">
      <c r="A42" s="85"/>
      <c r="B42" s="35"/>
      <c r="C42" s="35"/>
      <c r="D42" s="35"/>
      <c r="E42" s="35"/>
      <c r="F42" s="35"/>
      <c r="G42" s="35"/>
      <c r="H42" s="36">
        <f>SUM(H41:H41)</f>
        <v>0</v>
      </c>
      <c r="I42" s="36">
        <f t="shared" ref="I42:K42" si="3">SUM(I41:I41)</f>
        <v>0</v>
      </c>
      <c r="J42" s="36">
        <f t="shared" si="3"/>
        <v>560</v>
      </c>
      <c r="K42" s="36">
        <f t="shared" si="3"/>
        <v>30</v>
      </c>
      <c r="L42" s="38"/>
      <c r="M42" s="38"/>
      <c r="N42" s="35"/>
    </row>
    <row r="43" spans="1:14" ht="24" x14ac:dyDescent="0.25">
      <c r="A43" s="85"/>
      <c r="B43" s="35"/>
      <c r="C43" s="35"/>
      <c r="D43" s="35"/>
      <c r="E43" s="35"/>
      <c r="F43" s="35"/>
      <c r="G43" s="83" t="s">
        <v>4</v>
      </c>
      <c r="H43" s="97">
        <f>SUM(H42:I42)*14</f>
        <v>0</v>
      </c>
      <c r="I43" s="98"/>
      <c r="J43" s="39">
        <f>SUM(J42)</f>
        <v>560</v>
      </c>
      <c r="K43" s="36"/>
      <c r="L43" s="38"/>
      <c r="M43" s="38"/>
      <c r="N43" s="35"/>
    </row>
    <row r="44" spans="1:14" s="48" customFormat="1" x14ac:dyDescent="0.25">
      <c r="A44" s="86"/>
      <c r="B44" s="42"/>
      <c r="C44" s="42"/>
      <c r="D44" s="42"/>
      <c r="E44" s="42"/>
      <c r="F44" s="42"/>
      <c r="G44" s="45"/>
      <c r="H44" s="46"/>
      <c r="I44" s="47"/>
      <c r="J44" s="46"/>
      <c r="K44" s="43"/>
      <c r="L44" s="44"/>
      <c r="M44" s="44"/>
      <c r="N44" s="42"/>
    </row>
    <row r="45" spans="1:14" s="19" customFormat="1" x14ac:dyDescent="0.25">
      <c r="A45" s="87" t="s">
        <v>22</v>
      </c>
      <c r="B45" s="16"/>
      <c r="C45" s="16"/>
      <c r="D45" s="16"/>
      <c r="E45" s="16"/>
      <c r="F45" s="16"/>
      <c r="G45" s="16"/>
      <c r="H45" s="17"/>
      <c r="I45" s="17"/>
      <c r="J45" s="17"/>
      <c r="K45" s="20"/>
      <c r="L45" s="18"/>
      <c r="M45" s="18"/>
      <c r="N45" s="16"/>
    </row>
    <row r="46" spans="1:14" s="15" customFormat="1" x14ac:dyDescent="0.25">
      <c r="A46" s="76">
        <v>2</v>
      </c>
      <c r="B46" s="77" t="s">
        <v>140</v>
      </c>
      <c r="C46" s="77" t="s">
        <v>141</v>
      </c>
      <c r="D46" s="77" t="s">
        <v>142</v>
      </c>
      <c r="E46" s="77"/>
      <c r="F46" s="77" t="s">
        <v>95</v>
      </c>
      <c r="G46" s="78" t="s">
        <v>57</v>
      </c>
      <c r="H46" s="79">
        <v>2</v>
      </c>
      <c r="I46" s="79">
        <v>1</v>
      </c>
      <c r="J46" s="79"/>
      <c r="K46" s="80">
        <v>5</v>
      </c>
      <c r="L46" s="81" t="s">
        <v>3</v>
      </c>
      <c r="M46" s="81" t="s">
        <v>2</v>
      </c>
      <c r="N46" s="77" t="s">
        <v>72</v>
      </c>
    </row>
    <row r="47" spans="1:14" x14ac:dyDescent="0.25">
      <c r="A47" s="76">
        <v>2</v>
      </c>
      <c r="B47" s="77" t="s">
        <v>143</v>
      </c>
      <c r="C47" s="77" t="s">
        <v>144</v>
      </c>
      <c r="D47" s="77" t="s">
        <v>83</v>
      </c>
      <c r="E47" s="77"/>
      <c r="F47" s="77" t="s">
        <v>90</v>
      </c>
      <c r="G47" s="78" t="s">
        <v>57</v>
      </c>
      <c r="H47" s="79">
        <v>2</v>
      </c>
      <c r="I47" s="79">
        <v>1</v>
      </c>
      <c r="J47" s="82"/>
      <c r="K47" s="80">
        <v>5</v>
      </c>
      <c r="L47" s="81" t="s">
        <v>3</v>
      </c>
      <c r="M47" s="81" t="s">
        <v>2</v>
      </c>
      <c r="N47" s="77" t="s">
        <v>68</v>
      </c>
    </row>
    <row r="48" spans="1:14" x14ac:dyDescent="0.25">
      <c r="A48" s="76">
        <v>2</v>
      </c>
      <c r="B48" s="77" t="s">
        <v>145</v>
      </c>
      <c r="C48" s="77" t="s">
        <v>146</v>
      </c>
      <c r="D48" s="77" t="s">
        <v>85</v>
      </c>
      <c r="E48" s="77"/>
      <c r="F48" s="77" t="s">
        <v>93</v>
      </c>
      <c r="G48" s="78" t="s">
        <v>57</v>
      </c>
      <c r="H48" s="79">
        <v>2</v>
      </c>
      <c r="I48" s="79">
        <v>1</v>
      </c>
      <c r="J48" s="82"/>
      <c r="K48" s="80">
        <v>5</v>
      </c>
      <c r="L48" s="81" t="s">
        <v>3</v>
      </c>
      <c r="M48" s="81" t="s">
        <v>2</v>
      </c>
      <c r="N48" s="77" t="s">
        <v>70</v>
      </c>
    </row>
  </sheetData>
  <autoFilter ref="A9:N43"/>
  <mergeCells count="17">
    <mergeCell ref="H40:I40"/>
    <mergeCell ref="H43:I43"/>
    <mergeCell ref="H20:I20"/>
    <mergeCell ref="H31:I31"/>
    <mergeCell ref="N8:N9"/>
    <mergeCell ref="D8:D9"/>
    <mergeCell ref="C8:C9"/>
    <mergeCell ref="A8:A9"/>
    <mergeCell ref="M8:M9"/>
    <mergeCell ref="F8:F9"/>
    <mergeCell ref="E8:E9"/>
    <mergeCell ref="G8:G9"/>
    <mergeCell ref="H8:I8"/>
    <mergeCell ref="J8:J9"/>
    <mergeCell ref="K8:K9"/>
    <mergeCell ref="L8:L9"/>
    <mergeCell ref="B8:B9"/>
  </mergeCells>
  <printOptions horizontalCentered="1" headings="1" gridLines="1"/>
  <pageMargins left="7.874015748031496E-2" right="0.27559055118110237" top="0.47244094488188981" bottom="0.47244094488188981" header="0" footer="0"/>
  <pageSetup paperSize="9" scale="65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 féléves</vt:lpstr>
      <vt:lpstr>'4 féléves'!Nyomtatási_cím</vt:lpstr>
      <vt:lpstr>'4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2021-06-25T11:20:48Z</cp:lastPrinted>
  <dcterms:created xsi:type="dcterms:W3CDTF">2016-09-01T14:49:18Z</dcterms:created>
  <dcterms:modified xsi:type="dcterms:W3CDTF">2023-06-15T15:03:57Z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