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FOKSZ\Turizmus\"/>
    </mc:Choice>
  </mc:AlternateContent>
  <bookViews>
    <workbookView xWindow="0" yWindow="0" windowWidth="23040" windowHeight="9195"/>
  </bookViews>
  <sheets>
    <sheet name="4 féléves" sheetId="1" r:id="rId1"/>
  </sheets>
  <definedNames>
    <definedName name="_xlnm._FilterDatabase" localSheetId="0" hidden="1">'4 féléves'!$A$8:$T$45</definedName>
    <definedName name="_xlnm.Print_Titles" localSheetId="0">'4 féléves'!$7:$8</definedName>
    <definedName name="_xlnm.Print_Area" localSheetId="0">'4 féléves'!$A$1:$N$50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J44" i="1"/>
  <c r="K44" i="1"/>
  <c r="H44" i="1"/>
  <c r="I41" i="1"/>
  <c r="J41" i="1"/>
  <c r="K41" i="1"/>
  <c r="H41" i="1"/>
  <c r="I30" i="1"/>
  <c r="J30" i="1"/>
  <c r="K30" i="1"/>
  <c r="H30" i="1"/>
  <c r="I18" i="1"/>
  <c r="J18" i="1"/>
  <c r="K18" i="1"/>
  <c r="H18" i="1"/>
  <c r="J45" i="1" l="1"/>
  <c r="H45" i="1" l="1"/>
  <c r="J42" i="1"/>
  <c r="J31" i="1" l="1"/>
  <c r="J19" i="1"/>
  <c r="N4" i="1" s="1"/>
  <c r="H42" i="1" l="1"/>
  <c r="H31" i="1"/>
  <c r="H19" i="1"/>
  <c r="M4" i="1" s="1"/>
</calcChain>
</file>

<file path=xl/sharedStrings.xml><?xml version="1.0" encoding="utf-8"?>
<sst xmlns="http://schemas.openxmlformats.org/spreadsheetml/2006/main" count="303" uniqueCount="159">
  <si>
    <t>K</t>
  </si>
  <si>
    <t>A</t>
  </si>
  <si>
    <t>G</t>
  </si>
  <si>
    <t>Összefüggő szakmai gyakorlat</t>
  </si>
  <si>
    <t>Féléves óraszám:</t>
  </si>
  <si>
    <t>Projektmenedzsment</t>
  </si>
  <si>
    <t>GTI</t>
  </si>
  <si>
    <t xml:space="preserve">GTI </t>
  </si>
  <si>
    <t>Szállodaismeret</t>
  </si>
  <si>
    <t>Idegenvezetés</t>
  </si>
  <si>
    <t xml:space="preserve">FTI </t>
  </si>
  <si>
    <t xml:space="preserve">KOI </t>
  </si>
  <si>
    <t>Hazai és nemzetközi gasztronómia</t>
  </si>
  <si>
    <t>FAI5001</t>
  </si>
  <si>
    <t>Basics of Communication</t>
  </si>
  <si>
    <t>FAI5002</t>
  </si>
  <si>
    <t>Basics of Professional and Financial Information Processing</t>
  </si>
  <si>
    <t xml:space="preserve">FAI5004 </t>
  </si>
  <si>
    <t>Basics of Economics</t>
  </si>
  <si>
    <t xml:space="preserve">BAI0031 </t>
  </si>
  <si>
    <t>Marketing</t>
  </si>
  <si>
    <t>Basics of Labour Markets</t>
  </si>
  <si>
    <t>Basics of Statistics</t>
  </si>
  <si>
    <t>Management</t>
  </si>
  <si>
    <t xml:space="preserve">BAI0021 </t>
  </si>
  <si>
    <t>Project Management</t>
  </si>
  <si>
    <t>BAI0033</t>
  </si>
  <si>
    <t>Basics of Finance</t>
  </si>
  <si>
    <t>BAI0035</t>
  </si>
  <si>
    <t>BAI0002</t>
  </si>
  <si>
    <t>BAI0029</t>
  </si>
  <si>
    <t>International tourism geography</t>
  </si>
  <si>
    <t xml:space="preserve">Tourism Marketing </t>
  </si>
  <si>
    <t xml:space="preserve">Knowledge of hotel </t>
  </si>
  <si>
    <t>BAI0085</t>
  </si>
  <si>
    <t>FKF1101</t>
  </si>
  <si>
    <t>FKF1102</t>
  </si>
  <si>
    <t>FKF1104</t>
  </si>
  <si>
    <t>TVF1201</t>
  </si>
  <si>
    <t>TVF1106</t>
  </si>
  <si>
    <t>TVF1104</t>
  </si>
  <si>
    <t>TVF2109</t>
  </si>
  <si>
    <t>TVF1305</t>
  </si>
  <si>
    <t>TVF2323</t>
  </si>
  <si>
    <t>TVF2213</t>
  </si>
  <si>
    <t>TVF1308</t>
  </si>
  <si>
    <t>TVF2216</t>
  </si>
  <si>
    <t>TVF2218</t>
  </si>
  <si>
    <t>TVF2220</t>
  </si>
  <si>
    <t>TVF2214</t>
  </si>
  <si>
    <t>TVF1429</t>
  </si>
  <si>
    <t>Business Law</t>
  </si>
  <si>
    <t>BAI0031</t>
  </si>
  <si>
    <t xml:space="preserve">Domestic and international gastronomy </t>
  </si>
  <si>
    <t xml:space="preserve">Guide </t>
  </si>
  <si>
    <t xml:space="preserve">Integrated Professional Practice </t>
  </si>
  <si>
    <t>90 kredit</t>
  </si>
  <si>
    <t>Makszim Györgyné Nagy Tímea</t>
  </si>
  <si>
    <t>Szak megnevezése: Turizmus-vendéglátás felsőoktatási szakképzés</t>
  </si>
  <si>
    <t>Szakmai és pénzügyi információfeldolgozási alapismeretek</t>
  </si>
  <si>
    <t>Basic Foreign Language Skills (English, German, French)</t>
  </si>
  <si>
    <t xml:space="preserve">Environment and Human </t>
  </si>
  <si>
    <t>B</t>
  </si>
  <si>
    <t>BAI0057</t>
  </si>
  <si>
    <t>FTV2101</t>
  </si>
  <si>
    <t>FTV2102</t>
  </si>
  <si>
    <t>FTV1201</t>
  </si>
  <si>
    <t>BAI0099</t>
  </si>
  <si>
    <t>BAI0104</t>
  </si>
  <si>
    <t>BAI0108</t>
  </si>
  <si>
    <t>BAI0103</t>
  </si>
  <si>
    <t xml:space="preserve">Tour Operation and Sale </t>
  </si>
  <si>
    <t>BAI0100</t>
  </si>
  <si>
    <t>FTV2201</t>
  </si>
  <si>
    <t xml:space="preserve">BAI0099 </t>
  </si>
  <si>
    <t xml:space="preserve">Introduction to Tourism </t>
  </si>
  <si>
    <t>BAI0116</t>
  </si>
  <si>
    <t>BAI0115</t>
  </si>
  <si>
    <t>BAI0109</t>
  </si>
  <si>
    <t>BAI0117</t>
  </si>
  <si>
    <t>TVF2222, BAI0057</t>
  </si>
  <si>
    <t>Marketing (angol)</t>
  </si>
  <si>
    <t>Statisztika alapjai (angol)</t>
  </si>
  <si>
    <t>TVF1102, TV2103</t>
  </si>
  <si>
    <t>Kommunikációs ismeretek</t>
  </si>
  <si>
    <t>Közgazdaságtan alapjai</t>
  </si>
  <si>
    <t>Bevezetés a turizmusba</t>
  </si>
  <si>
    <t>Nemzetközi turizmusföldrajz</t>
  </si>
  <si>
    <t>Idegen nyelvi alapszintű ismeretek (angol-német-francia)</t>
  </si>
  <si>
    <t>Munkaerőpiaci ismeretek</t>
  </si>
  <si>
    <t>Statisztika alapjai</t>
  </si>
  <si>
    <t>Turizmus marketing</t>
  </si>
  <si>
    <t>Gazdasági jog</t>
  </si>
  <si>
    <t>Menedzsment</t>
  </si>
  <si>
    <t>Számvitel alapjai</t>
  </si>
  <si>
    <t>Környezet és ember</t>
  </si>
  <si>
    <t>Utazásszervezés és értékesítés</t>
  </si>
  <si>
    <r>
      <t>EU intézményrendszere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és működése</t>
    </r>
  </si>
  <si>
    <t>Szakmai informatikai rendszerek</t>
  </si>
  <si>
    <t>IT Systems Used in Tourism</t>
  </si>
  <si>
    <t>Institutional system of the European Union</t>
  </si>
  <si>
    <t>Barabásné dr. Kárpáti Dóra</t>
  </si>
  <si>
    <t>Kozmáné Petrilla Gréta</t>
  </si>
  <si>
    <t>Lábas István</t>
  </si>
  <si>
    <t>Felelős üzleti magatartás</t>
  </si>
  <si>
    <t>Corporate Social Responsibility</t>
  </si>
  <si>
    <t>Basics of accounting</t>
  </si>
  <si>
    <t>Turisztikai vállalkozások gazdaságtana</t>
  </si>
  <si>
    <t>Economics of tourism enterprises</t>
  </si>
  <si>
    <t>Business Informatics /ITC/</t>
  </si>
  <si>
    <t>Dr. Szabóné dr. Berta Olga</t>
  </si>
  <si>
    <t>Gazdasági informatika</t>
  </si>
  <si>
    <t>Pénzügyi alapismeretek</t>
  </si>
  <si>
    <t>Oroszné Ilcsik Bernadett</t>
  </si>
  <si>
    <t>FAI5005</t>
  </si>
  <si>
    <t>FKF1203, FAI5003</t>
  </si>
  <si>
    <t>Specializáció: Turizmus</t>
  </si>
  <si>
    <t>Specialisation: Tourism</t>
  </si>
  <si>
    <t xml:space="preserve">Szakfelelős/Programme coordinator: </t>
  </si>
  <si>
    <t>Képzés óraszáma/Number of training hours:</t>
  </si>
  <si>
    <t>Dr. Magyar Zoltán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</si>
  <si>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</si>
  <si>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</si>
  <si>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</si>
  <si>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</si>
  <si>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</si>
  <si>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</si>
  <si>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</si>
  <si>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</si>
  <si>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</si>
  <si>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</si>
  <si>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</si>
  <si>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</si>
  <si>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</si>
  <si>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</si>
  <si>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</si>
  <si>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 xml:space="preserve">Specializáció/Specialisation: </t>
  </si>
  <si>
    <t>Dr. Nagy Zsuzsanna</t>
  </si>
  <si>
    <t>Dr. Kiss Ferenc</t>
  </si>
  <si>
    <t>Bácskainé dr. Pristyák Erika</t>
  </si>
  <si>
    <t>Katona Ilona</t>
  </si>
  <si>
    <t>Krivács András</t>
  </si>
  <si>
    <t>Vargáné dr. Bosnyák Ildikó</t>
  </si>
  <si>
    <t>FTV2104</t>
  </si>
  <si>
    <t>BAI0161</t>
  </si>
  <si>
    <t>BAI0162</t>
  </si>
  <si>
    <t>BAI0163</t>
  </si>
  <si>
    <t>*</t>
  </si>
  <si>
    <t>2021 szeptemberétől/from September 2021</t>
  </si>
  <si>
    <t>NYI</t>
  </si>
  <si>
    <t>Lenkey Gábor</t>
  </si>
  <si>
    <t>Kósáné dr. Bilanics Ágnes</t>
  </si>
  <si>
    <t>Dr. Nagy Andrea</t>
  </si>
  <si>
    <t>Dr. Nagy Gergely</t>
  </si>
  <si>
    <t>Pénzügyi alapismeretek (angol)</t>
  </si>
  <si>
    <t>Idegen nyelven választható tantárgyak/optional courses in a foreign language</t>
  </si>
  <si>
    <t>Name of the programme: Tourism and Catering</t>
  </si>
  <si>
    <t>Konczné Nagy Zsuzsanna Julianna</t>
  </si>
  <si>
    <t>FTV1206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</si>
</sst>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.5"/>
      <color theme="0"/>
      <name val="Calibri"/>
      <family val="2"/>
      <charset val="238"/>
      <scheme val="minor"/>
    </font>
    <font>
      <b/>
      <sz val="11.5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3" fillId="0" borderId="14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3" fillId="0" borderId="16" xfId="0" applyFont="1" applyBorder="1"/>
    <xf numFmtId="0" fontId="4" fillId="8" borderId="16" xfId="0" applyFont="1" applyFill="1" applyBorder="1" applyAlignment="1">
      <alignment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9" fillId="8" borderId="19" xfId="0" applyFont="1" applyFill="1" applyBorder="1" applyAlignment="1">
      <alignment vertical="center" wrapText="1"/>
    </xf>
    <xf numFmtId="1" fontId="10" fillId="8" borderId="19" xfId="0" applyNumberFormat="1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/>
    </xf>
    <xf numFmtId="0" fontId="13" fillId="0" borderId="20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8" borderId="18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" fontId="9" fillId="8" borderId="15" xfId="0" applyNumberFormat="1" applyFont="1" applyFill="1" applyBorder="1" applyAlignment="1">
      <alignment horizontal="left" vertical="center"/>
    </xf>
    <xf numFmtId="1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6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3" borderId="16" xfId="0" applyFont="1" applyFill="1" applyBorder="1"/>
    <xf numFmtId="1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14" xfId="0" applyFont="1" applyBorder="1"/>
    <xf numFmtId="0" fontId="14" fillId="0" borderId="16" xfId="0" applyFont="1" applyBorder="1"/>
    <xf numFmtId="0" fontId="14" fillId="0" borderId="20" xfId="0" applyFont="1" applyBorder="1"/>
    <xf numFmtId="1" fontId="16" fillId="0" borderId="0" xfId="0" applyNumberFormat="1" applyFont="1" applyFill="1" applyBorder="1" applyAlignment="1">
      <alignment horizontal="left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4</xdr:row>
      <xdr:rowOff>144144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view="pageBreakPreview" zoomScale="75" zoomScaleNormal="120" zoomScaleSheetLayoutView="75" zoomScalePageLayoutView="80" workbookViewId="0">
      <selection activeCell="B25" sqref="B25"/>
    </sheetView>
  </sheetViews>
  <sheetFormatPr defaultRowHeight="15" x14ac:dyDescent="0.25"/>
  <cols>
    <col min="1" max="1" width="9" style="11" customWidth="1"/>
    <col min="2" max="2" width="12.42578125" style="3" customWidth="1"/>
    <col min="3" max="3" width="51.140625" style="10" customWidth="1"/>
    <col min="4" max="4" width="52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  <col min="15" max="15" width="8.85546875" style="100"/>
  </cols>
  <sheetData>
    <row r="1" spans="1:15" x14ac:dyDescent="0.25">
      <c r="B1" s="1"/>
      <c r="C1" s="20"/>
      <c r="D1" s="14" t="s">
        <v>58</v>
      </c>
      <c r="E1" s="23"/>
      <c r="F1" s="84"/>
      <c r="G1" s="2"/>
      <c r="H1" s="25" t="s">
        <v>118</v>
      </c>
      <c r="I1" s="4"/>
      <c r="J1" s="4"/>
      <c r="K1" s="25"/>
      <c r="L1" s="5" t="s">
        <v>120</v>
      </c>
      <c r="N1" s="85"/>
    </row>
    <row r="2" spans="1:15" x14ac:dyDescent="0.25">
      <c r="B2" s="1"/>
      <c r="C2" s="19"/>
      <c r="D2" s="14" t="s">
        <v>156</v>
      </c>
      <c r="E2" s="23"/>
      <c r="F2" s="84"/>
      <c r="G2" s="2"/>
      <c r="H2" s="4"/>
      <c r="I2" s="4"/>
      <c r="J2" s="4"/>
      <c r="K2" s="24"/>
      <c r="L2" s="2"/>
      <c r="M2" s="2"/>
      <c r="N2" s="85"/>
    </row>
    <row r="3" spans="1:15" x14ac:dyDescent="0.25">
      <c r="B3" s="1"/>
      <c r="C3" s="22"/>
      <c r="D3" s="81" t="s">
        <v>116</v>
      </c>
      <c r="G3" s="2"/>
      <c r="H3" s="4"/>
      <c r="I3" s="4"/>
      <c r="J3" s="18"/>
      <c r="K3" s="18"/>
      <c r="L3" s="18"/>
    </row>
    <row r="4" spans="1:15" x14ac:dyDescent="0.25">
      <c r="B4" s="1"/>
      <c r="C4" s="19"/>
      <c r="D4" s="81" t="s">
        <v>117</v>
      </c>
      <c r="G4" s="2"/>
      <c r="H4" s="82" t="s">
        <v>119</v>
      </c>
      <c r="I4" s="4"/>
      <c r="J4" s="4"/>
      <c r="L4" s="4"/>
      <c r="M4" s="17">
        <f>SUM(H19,H31,H42,H45)</f>
        <v>812</v>
      </c>
      <c r="N4" s="17">
        <f>SUM(J19,J31,J42,J45)</f>
        <v>560</v>
      </c>
    </row>
    <row r="5" spans="1:15" x14ac:dyDescent="0.25">
      <c r="B5" s="1"/>
      <c r="C5" s="21"/>
      <c r="D5" s="6"/>
      <c r="E5" s="6"/>
      <c r="F5" s="6"/>
      <c r="G5" s="2"/>
      <c r="H5" s="4"/>
      <c r="I5" s="4"/>
      <c r="J5" s="4"/>
      <c r="K5" s="5"/>
      <c r="L5" s="75"/>
      <c r="M5" s="5"/>
      <c r="N5" s="7"/>
    </row>
    <row r="6" spans="1:15" ht="15" customHeight="1" x14ac:dyDescent="0.25">
      <c r="A6" s="8" t="s">
        <v>148</v>
      </c>
      <c r="B6" s="9"/>
      <c r="D6" s="9"/>
      <c r="E6" s="9"/>
      <c r="F6" s="9"/>
      <c r="J6" s="15"/>
      <c r="K6" s="9"/>
      <c r="M6" s="9"/>
    </row>
    <row r="7" spans="1:15" ht="64.150000000000006" customHeight="1" x14ac:dyDescent="0.25">
      <c r="A7" s="111" t="s">
        <v>121</v>
      </c>
      <c r="B7" s="109" t="s">
        <v>122</v>
      </c>
      <c r="C7" s="109" t="s">
        <v>123</v>
      </c>
      <c r="D7" s="109" t="s">
        <v>124</v>
      </c>
      <c r="E7" s="109" t="s">
        <v>125</v>
      </c>
      <c r="F7" s="109" t="s">
        <v>126</v>
      </c>
      <c r="G7" s="109" t="s">
        <v>127</v>
      </c>
      <c r="H7" s="114" t="s">
        <v>128</v>
      </c>
      <c r="I7" s="115"/>
      <c r="J7" s="116" t="s">
        <v>129</v>
      </c>
      <c r="K7" s="116" t="s">
        <v>130</v>
      </c>
      <c r="L7" s="109" t="s">
        <v>131</v>
      </c>
      <c r="M7" s="109" t="s">
        <v>132</v>
      </c>
      <c r="N7" s="107" t="s">
        <v>133</v>
      </c>
    </row>
    <row r="8" spans="1:15" ht="36.6" customHeight="1" x14ac:dyDescent="0.25">
      <c r="A8" s="112"/>
      <c r="B8" s="110"/>
      <c r="C8" s="110"/>
      <c r="D8" s="113"/>
      <c r="E8" s="110"/>
      <c r="F8" s="113"/>
      <c r="G8" s="110"/>
      <c r="H8" s="16" t="s">
        <v>134</v>
      </c>
      <c r="I8" s="83" t="s">
        <v>135</v>
      </c>
      <c r="J8" s="117"/>
      <c r="K8" s="117"/>
      <c r="L8" s="110"/>
      <c r="M8" s="110"/>
      <c r="N8" s="108"/>
    </row>
    <row r="9" spans="1:15" s="31" customFormat="1" x14ac:dyDescent="0.25">
      <c r="A9" s="64">
        <v>1</v>
      </c>
      <c r="B9" s="26" t="s">
        <v>13</v>
      </c>
      <c r="C9" s="26" t="s">
        <v>84</v>
      </c>
      <c r="D9" s="26" t="s">
        <v>14</v>
      </c>
      <c r="E9" s="26"/>
      <c r="F9" s="26" t="s">
        <v>101</v>
      </c>
      <c r="G9" s="76" t="s">
        <v>7</v>
      </c>
      <c r="H9" s="27">
        <v>1</v>
      </c>
      <c r="I9" s="28">
        <v>1</v>
      </c>
      <c r="J9" s="27"/>
      <c r="K9" s="29">
        <v>3</v>
      </c>
      <c r="L9" s="30" t="s">
        <v>0</v>
      </c>
      <c r="M9" s="30" t="s">
        <v>1</v>
      </c>
      <c r="N9" s="26" t="s">
        <v>35</v>
      </c>
      <c r="O9" s="101" t="s">
        <v>147</v>
      </c>
    </row>
    <row r="10" spans="1:15" s="38" customFormat="1" x14ac:dyDescent="0.25">
      <c r="A10" s="65">
        <v>1</v>
      </c>
      <c r="B10" s="32" t="s">
        <v>15</v>
      </c>
      <c r="C10" s="33" t="s">
        <v>59</v>
      </c>
      <c r="D10" s="34" t="s">
        <v>16</v>
      </c>
      <c r="E10" s="34"/>
      <c r="F10" s="33" t="s">
        <v>57</v>
      </c>
      <c r="G10" s="77" t="s">
        <v>7</v>
      </c>
      <c r="H10" s="35">
        <v>0</v>
      </c>
      <c r="I10" s="35">
        <v>2</v>
      </c>
      <c r="J10" s="35"/>
      <c r="K10" s="36">
        <v>3</v>
      </c>
      <c r="L10" s="37" t="s">
        <v>2</v>
      </c>
      <c r="M10" s="37" t="s">
        <v>1</v>
      </c>
      <c r="N10" s="34" t="s">
        <v>36</v>
      </c>
      <c r="O10" s="101" t="s">
        <v>147</v>
      </c>
    </row>
    <row r="11" spans="1:15" s="38" customFormat="1" x14ac:dyDescent="0.25">
      <c r="A11" s="65">
        <v>1</v>
      </c>
      <c r="B11" s="32" t="s">
        <v>17</v>
      </c>
      <c r="C11" s="33" t="s">
        <v>88</v>
      </c>
      <c r="D11" s="39" t="s">
        <v>60</v>
      </c>
      <c r="E11" s="34"/>
      <c r="F11" s="34" t="s">
        <v>157</v>
      </c>
      <c r="G11" s="77" t="s">
        <v>149</v>
      </c>
      <c r="H11" s="35">
        <v>0</v>
      </c>
      <c r="I11" s="35">
        <v>2</v>
      </c>
      <c r="J11" s="35"/>
      <c r="K11" s="36">
        <v>3</v>
      </c>
      <c r="L11" s="37" t="s">
        <v>2</v>
      </c>
      <c r="M11" s="37" t="s">
        <v>1</v>
      </c>
      <c r="N11" s="34" t="s">
        <v>37</v>
      </c>
      <c r="O11" s="101" t="s">
        <v>147</v>
      </c>
    </row>
    <row r="12" spans="1:15" s="38" customFormat="1" x14ac:dyDescent="0.25">
      <c r="A12" s="65">
        <v>1</v>
      </c>
      <c r="B12" s="32" t="s">
        <v>79</v>
      </c>
      <c r="C12" s="34" t="s">
        <v>85</v>
      </c>
      <c r="D12" s="34" t="s">
        <v>18</v>
      </c>
      <c r="E12" s="34"/>
      <c r="F12" s="34" t="s">
        <v>142</v>
      </c>
      <c r="G12" s="77" t="s">
        <v>6</v>
      </c>
      <c r="H12" s="35">
        <v>2</v>
      </c>
      <c r="I12" s="35">
        <v>2</v>
      </c>
      <c r="J12" s="35"/>
      <c r="K12" s="36">
        <v>5</v>
      </c>
      <c r="L12" s="37" t="s">
        <v>0</v>
      </c>
      <c r="M12" s="37" t="s">
        <v>1</v>
      </c>
      <c r="N12" s="34" t="s">
        <v>39</v>
      </c>
      <c r="O12" s="101" t="s">
        <v>147</v>
      </c>
    </row>
    <row r="13" spans="1:15" s="38" customFormat="1" x14ac:dyDescent="0.25">
      <c r="A13" s="86" t="s">
        <v>136</v>
      </c>
      <c r="B13" s="32"/>
      <c r="C13" s="34"/>
      <c r="D13" s="34"/>
      <c r="E13" s="34"/>
      <c r="F13" s="34"/>
      <c r="G13" s="77"/>
      <c r="H13" s="35"/>
      <c r="I13" s="35"/>
      <c r="J13" s="35"/>
      <c r="K13" s="36"/>
      <c r="L13" s="37"/>
      <c r="M13" s="37"/>
      <c r="N13" s="34"/>
      <c r="O13" s="101" t="s">
        <v>147</v>
      </c>
    </row>
    <row r="14" spans="1:15" s="92" customFormat="1" x14ac:dyDescent="0.25">
      <c r="A14" s="94">
        <v>1</v>
      </c>
      <c r="B14" s="33" t="s">
        <v>146</v>
      </c>
      <c r="C14" s="33" t="s">
        <v>107</v>
      </c>
      <c r="D14" s="33" t="s">
        <v>108</v>
      </c>
      <c r="E14" s="33"/>
      <c r="F14" s="33" t="s">
        <v>102</v>
      </c>
      <c r="G14" s="95" t="s">
        <v>6</v>
      </c>
      <c r="H14" s="96">
        <v>2</v>
      </c>
      <c r="I14" s="96">
        <v>1</v>
      </c>
      <c r="J14" s="96"/>
      <c r="K14" s="97">
        <v>5</v>
      </c>
      <c r="L14" s="98" t="s">
        <v>0</v>
      </c>
      <c r="M14" s="98" t="s">
        <v>1</v>
      </c>
      <c r="N14" s="33" t="s">
        <v>40</v>
      </c>
      <c r="O14" s="101" t="s">
        <v>147</v>
      </c>
    </row>
    <row r="15" spans="1:15" s="38" customFormat="1" x14ac:dyDescent="0.25">
      <c r="A15" s="65">
        <v>1</v>
      </c>
      <c r="B15" s="34" t="s">
        <v>19</v>
      </c>
      <c r="C15" s="34" t="s">
        <v>20</v>
      </c>
      <c r="D15" s="34" t="s">
        <v>20</v>
      </c>
      <c r="E15" s="34"/>
      <c r="F15" s="34" t="s">
        <v>120</v>
      </c>
      <c r="G15" s="77" t="s">
        <v>6</v>
      </c>
      <c r="H15" s="35">
        <v>2</v>
      </c>
      <c r="I15" s="35">
        <v>1</v>
      </c>
      <c r="J15" s="35"/>
      <c r="K15" s="36">
        <v>4</v>
      </c>
      <c r="L15" s="37" t="s">
        <v>0</v>
      </c>
      <c r="M15" s="37" t="s">
        <v>62</v>
      </c>
      <c r="N15" s="34" t="s">
        <v>80</v>
      </c>
      <c r="O15" s="101" t="s">
        <v>147</v>
      </c>
    </row>
    <row r="16" spans="1:15" s="38" customFormat="1" x14ac:dyDescent="0.25">
      <c r="A16" s="65">
        <v>1</v>
      </c>
      <c r="B16" s="32" t="s">
        <v>67</v>
      </c>
      <c r="C16" s="32" t="s">
        <v>86</v>
      </c>
      <c r="D16" s="32" t="s">
        <v>75</v>
      </c>
      <c r="E16" s="32"/>
      <c r="F16" s="32" t="s">
        <v>139</v>
      </c>
      <c r="G16" s="78" t="s">
        <v>10</v>
      </c>
      <c r="H16" s="40">
        <v>1</v>
      </c>
      <c r="I16" s="40">
        <v>1</v>
      </c>
      <c r="J16" s="40"/>
      <c r="K16" s="41">
        <v>3</v>
      </c>
      <c r="L16" s="42" t="s">
        <v>2</v>
      </c>
      <c r="M16" s="37" t="s">
        <v>62</v>
      </c>
      <c r="N16" s="34" t="s">
        <v>41</v>
      </c>
      <c r="O16" s="101" t="s">
        <v>147</v>
      </c>
    </row>
    <row r="17" spans="1:15" s="38" customFormat="1" x14ac:dyDescent="0.25">
      <c r="A17" s="65">
        <v>1</v>
      </c>
      <c r="B17" s="32" t="s">
        <v>68</v>
      </c>
      <c r="C17" s="39" t="s">
        <v>87</v>
      </c>
      <c r="D17" s="32" t="s">
        <v>31</v>
      </c>
      <c r="E17" s="32"/>
      <c r="F17" s="39" t="s">
        <v>150</v>
      </c>
      <c r="G17" s="78" t="s">
        <v>10</v>
      </c>
      <c r="H17" s="40">
        <v>2</v>
      </c>
      <c r="I17" s="40">
        <v>0</v>
      </c>
      <c r="J17" s="40"/>
      <c r="K17" s="41">
        <v>4</v>
      </c>
      <c r="L17" s="42" t="s">
        <v>2</v>
      </c>
      <c r="M17" s="37" t="s">
        <v>62</v>
      </c>
      <c r="N17" s="34"/>
      <c r="O17" s="101" t="s">
        <v>147</v>
      </c>
    </row>
    <row r="18" spans="1:15" s="38" customFormat="1" x14ac:dyDescent="0.25">
      <c r="A18" s="66"/>
      <c r="B18" s="43"/>
      <c r="C18" s="43"/>
      <c r="D18" s="43"/>
      <c r="E18" s="43"/>
      <c r="F18" s="43"/>
      <c r="G18" s="79"/>
      <c r="H18" s="44">
        <f>SUM(H9:H17)</f>
        <v>10</v>
      </c>
      <c r="I18" s="44">
        <f t="shared" ref="I18:K18" si="0">SUM(I9:I17)</f>
        <v>10</v>
      </c>
      <c r="J18" s="44">
        <f t="shared" si="0"/>
        <v>0</v>
      </c>
      <c r="K18" s="44">
        <f t="shared" si="0"/>
        <v>30</v>
      </c>
      <c r="L18" s="45"/>
      <c r="M18" s="45"/>
      <c r="N18" s="43"/>
      <c r="O18" s="101" t="s">
        <v>147</v>
      </c>
    </row>
    <row r="19" spans="1:15" s="38" customFormat="1" ht="24" x14ac:dyDescent="0.25">
      <c r="A19" s="66"/>
      <c r="B19" s="43"/>
      <c r="C19" s="43"/>
      <c r="D19" s="43"/>
      <c r="E19" s="43"/>
      <c r="F19" s="43"/>
      <c r="G19" s="99" t="s">
        <v>4</v>
      </c>
      <c r="H19" s="105">
        <f>SUM(H18:I18)*14</f>
        <v>280</v>
      </c>
      <c r="I19" s="106"/>
      <c r="J19" s="46">
        <f>SUM(J18)</f>
        <v>0</v>
      </c>
      <c r="K19" s="47"/>
      <c r="L19" s="45"/>
      <c r="M19" s="45"/>
      <c r="N19" s="43"/>
      <c r="O19" s="101" t="s">
        <v>147</v>
      </c>
    </row>
    <row r="20" spans="1:15" s="92" customFormat="1" x14ac:dyDescent="0.25">
      <c r="A20" s="87">
        <v>2</v>
      </c>
      <c r="B20" s="52" t="s">
        <v>114</v>
      </c>
      <c r="C20" s="52" t="s">
        <v>89</v>
      </c>
      <c r="D20" s="52" t="s">
        <v>21</v>
      </c>
      <c r="E20" s="52"/>
      <c r="F20" s="52" t="s">
        <v>151</v>
      </c>
      <c r="G20" s="88" t="s">
        <v>7</v>
      </c>
      <c r="H20" s="89">
        <v>0</v>
      </c>
      <c r="I20" s="89">
        <v>2</v>
      </c>
      <c r="J20" s="89"/>
      <c r="K20" s="90">
        <v>3</v>
      </c>
      <c r="L20" s="91" t="s">
        <v>2</v>
      </c>
      <c r="M20" s="91" t="s">
        <v>1</v>
      </c>
      <c r="N20" s="52" t="s">
        <v>115</v>
      </c>
      <c r="O20" s="101" t="s">
        <v>147</v>
      </c>
    </row>
    <row r="21" spans="1:15" s="38" customFormat="1" x14ac:dyDescent="0.25">
      <c r="A21" s="67">
        <v>2</v>
      </c>
      <c r="B21" s="48" t="s">
        <v>76</v>
      </c>
      <c r="C21" s="48" t="s">
        <v>90</v>
      </c>
      <c r="D21" s="48" t="s">
        <v>22</v>
      </c>
      <c r="E21" s="48"/>
      <c r="F21" s="52" t="s">
        <v>57</v>
      </c>
      <c r="G21" s="53" t="s">
        <v>7</v>
      </c>
      <c r="H21" s="49">
        <v>1</v>
      </c>
      <c r="I21" s="49">
        <v>2</v>
      </c>
      <c r="J21" s="49"/>
      <c r="K21" s="50">
        <v>4</v>
      </c>
      <c r="L21" s="51" t="s">
        <v>2</v>
      </c>
      <c r="M21" s="51" t="s">
        <v>1</v>
      </c>
      <c r="N21" s="52" t="s">
        <v>73</v>
      </c>
      <c r="O21" s="101" t="s">
        <v>147</v>
      </c>
    </row>
    <row r="22" spans="1:15" s="92" customFormat="1" x14ac:dyDescent="0.25">
      <c r="A22" s="87">
        <v>2</v>
      </c>
      <c r="B22" s="52" t="s">
        <v>145</v>
      </c>
      <c r="C22" s="52" t="s">
        <v>111</v>
      </c>
      <c r="D22" s="93" t="s">
        <v>109</v>
      </c>
      <c r="E22" s="52"/>
      <c r="F22" s="52" t="s">
        <v>110</v>
      </c>
      <c r="G22" s="88" t="s">
        <v>6</v>
      </c>
      <c r="H22" s="89">
        <v>0</v>
      </c>
      <c r="I22" s="89">
        <v>2</v>
      </c>
      <c r="J22" s="89"/>
      <c r="K22" s="90">
        <v>3</v>
      </c>
      <c r="L22" s="91" t="s">
        <v>2</v>
      </c>
      <c r="M22" s="91" t="s">
        <v>1</v>
      </c>
      <c r="N22" s="52"/>
      <c r="O22" s="101" t="s">
        <v>147</v>
      </c>
    </row>
    <row r="23" spans="1:15" s="38" customFormat="1" x14ac:dyDescent="0.25">
      <c r="A23" s="67">
        <v>2</v>
      </c>
      <c r="B23" s="48" t="s">
        <v>158</v>
      </c>
      <c r="C23" s="48" t="s">
        <v>104</v>
      </c>
      <c r="D23" s="48" t="s">
        <v>105</v>
      </c>
      <c r="E23" s="48"/>
      <c r="F23" s="48" t="s">
        <v>151</v>
      </c>
      <c r="G23" s="53" t="s">
        <v>6</v>
      </c>
      <c r="H23" s="49">
        <v>0</v>
      </c>
      <c r="I23" s="49">
        <v>2</v>
      </c>
      <c r="J23" s="49"/>
      <c r="K23" s="50">
        <v>3</v>
      </c>
      <c r="L23" s="51" t="s">
        <v>2</v>
      </c>
      <c r="M23" s="51" t="s">
        <v>1</v>
      </c>
      <c r="N23" s="48"/>
      <c r="O23" s="101" t="s">
        <v>147</v>
      </c>
    </row>
    <row r="24" spans="1:15" s="38" customFormat="1" x14ac:dyDescent="0.25">
      <c r="A24" s="74" t="s">
        <v>136</v>
      </c>
      <c r="B24" s="48"/>
      <c r="C24" s="48"/>
      <c r="D24" s="48"/>
      <c r="E24" s="48"/>
      <c r="F24" s="52"/>
      <c r="G24" s="53"/>
      <c r="H24" s="49"/>
      <c r="I24" s="49"/>
      <c r="J24" s="49"/>
      <c r="K24" s="50"/>
      <c r="L24" s="51"/>
      <c r="M24" s="51"/>
      <c r="N24" s="48"/>
      <c r="O24" s="101" t="s">
        <v>147</v>
      </c>
    </row>
    <row r="25" spans="1:15" s="38" customFormat="1" x14ac:dyDescent="0.25">
      <c r="A25" s="67">
        <v>2</v>
      </c>
      <c r="B25" s="48" t="s">
        <v>69</v>
      </c>
      <c r="C25" s="48" t="s">
        <v>91</v>
      </c>
      <c r="D25" s="48" t="s">
        <v>32</v>
      </c>
      <c r="E25" s="48" t="s">
        <v>52</v>
      </c>
      <c r="F25" s="48" t="s">
        <v>120</v>
      </c>
      <c r="G25" s="53" t="s">
        <v>7</v>
      </c>
      <c r="H25" s="53">
        <v>2</v>
      </c>
      <c r="I25" s="53">
        <v>0</v>
      </c>
      <c r="J25" s="53"/>
      <c r="K25" s="53">
        <v>4</v>
      </c>
      <c r="L25" s="53" t="s">
        <v>0</v>
      </c>
      <c r="M25" s="51" t="s">
        <v>62</v>
      </c>
      <c r="N25" s="48" t="s">
        <v>43</v>
      </c>
      <c r="O25" s="101" t="s">
        <v>147</v>
      </c>
    </row>
    <row r="26" spans="1:15" s="38" customFormat="1" x14ac:dyDescent="0.25">
      <c r="A26" s="67">
        <v>2</v>
      </c>
      <c r="B26" s="48" t="s">
        <v>34</v>
      </c>
      <c r="C26" s="48" t="s">
        <v>92</v>
      </c>
      <c r="D26" s="48" t="s">
        <v>51</v>
      </c>
      <c r="E26" s="48"/>
      <c r="F26" s="48" t="s">
        <v>152</v>
      </c>
      <c r="G26" s="53" t="s">
        <v>6</v>
      </c>
      <c r="H26" s="49">
        <v>2</v>
      </c>
      <c r="I26" s="49">
        <v>0</v>
      </c>
      <c r="J26" s="49"/>
      <c r="K26" s="50">
        <v>3</v>
      </c>
      <c r="L26" s="51" t="s">
        <v>0</v>
      </c>
      <c r="M26" s="51" t="s">
        <v>62</v>
      </c>
      <c r="N26" s="48" t="s">
        <v>38</v>
      </c>
      <c r="O26" s="101" t="s">
        <v>147</v>
      </c>
    </row>
    <row r="27" spans="1:15" s="38" customFormat="1" x14ac:dyDescent="0.25">
      <c r="A27" s="67">
        <v>2</v>
      </c>
      <c r="B27" s="48" t="s">
        <v>30</v>
      </c>
      <c r="C27" s="48" t="s">
        <v>93</v>
      </c>
      <c r="D27" s="48" t="s">
        <v>23</v>
      </c>
      <c r="E27" s="48"/>
      <c r="F27" s="52" t="s">
        <v>151</v>
      </c>
      <c r="G27" s="53" t="s">
        <v>7</v>
      </c>
      <c r="H27" s="49">
        <v>0</v>
      </c>
      <c r="I27" s="49">
        <v>2</v>
      </c>
      <c r="J27" s="49"/>
      <c r="K27" s="50">
        <v>3</v>
      </c>
      <c r="L27" s="51" t="s">
        <v>2</v>
      </c>
      <c r="M27" s="51" t="s">
        <v>62</v>
      </c>
      <c r="N27" s="48" t="s">
        <v>42</v>
      </c>
      <c r="O27" s="101" t="s">
        <v>147</v>
      </c>
    </row>
    <row r="28" spans="1:15" s="92" customFormat="1" x14ac:dyDescent="0.25">
      <c r="A28" s="87">
        <v>2</v>
      </c>
      <c r="B28" s="52" t="s">
        <v>24</v>
      </c>
      <c r="C28" s="52" t="s">
        <v>5</v>
      </c>
      <c r="D28" s="52" t="s">
        <v>25</v>
      </c>
      <c r="E28" s="52"/>
      <c r="F28" s="52" t="s">
        <v>137</v>
      </c>
      <c r="G28" s="88" t="s">
        <v>7</v>
      </c>
      <c r="H28" s="89">
        <v>0</v>
      </c>
      <c r="I28" s="89">
        <v>2</v>
      </c>
      <c r="J28" s="89"/>
      <c r="K28" s="90">
        <v>3</v>
      </c>
      <c r="L28" s="91" t="s">
        <v>2</v>
      </c>
      <c r="M28" s="91" t="s">
        <v>62</v>
      </c>
      <c r="N28" s="52"/>
      <c r="O28" s="101" t="s">
        <v>147</v>
      </c>
    </row>
    <row r="29" spans="1:15" s="38" customFormat="1" x14ac:dyDescent="0.25">
      <c r="A29" s="68">
        <v>2</v>
      </c>
      <c r="B29" s="48" t="s">
        <v>77</v>
      </c>
      <c r="C29" s="48" t="s">
        <v>8</v>
      </c>
      <c r="D29" s="48" t="s">
        <v>33</v>
      </c>
      <c r="E29" s="48" t="s">
        <v>74</v>
      </c>
      <c r="F29" s="48" t="s">
        <v>153</v>
      </c>
      <c r="G29" s="53" t="s">
        <v>7</v>
      </c>
      <c r="H29" s="53">
        <v>2</v>
      </c>
      <c r="I29" s="53">
        <v>1</v>
      </c>
      <c r="J29" s="53"/>
      <c r="K29" s="53">
        <v>4</v>
      </c>
      <c r="L29" s="53" t="s">
        <v>2</v>
      </c>
      <c r="M29" s="53" t="s">
        <v>62</v>
      </c>
      <c r="N29" s="48" t="s">
        <v>44</v>
      </c>
      <c r="O29" s="101" t="s">
        <v>147</v>
      </c>
    </row>
    <row r="30" spans="1:15" s="38" customFormat="1" x14ac:dyDescent="0.25">
      <c r="A30" s="66"/>
      <c r="B30" s="43"/>
      <c r="C30" s="43"/>
      <c r="D30" s="43"/>
      <c r="E30" s="43"/>
      <c r="F30" s="43"/>
      <c r="G30" s="79"/>
      <c r="H30" s="44">
        <f>SUM(H20:H29)</f>
        <v>7</v>
      </c>
      <c r="I30" s="44">
        <f t="shared" ref="I30:K30" si="1">SUM(I20:I29)</f>
        <v>13</v>
      </c>
      <c r="J30" s="44">
        <f t="shared" si="1"/>
        <v>0</v>
      </c>
      <c r="K30" s="44">
        <f t="shared" si="1"/>
        <v>30</v>
      </c>
      <c r="L30" s="45"/>
      <c r="M30" s="45"/>
      <c r="N30" s="43"/>
      <c r="O30" s="101" t="s">
        <v>147</v>
      </c>
    </row>
    <row r="31" spans="1:15" s="38" customFormat="1" ht="24" x14ac:dyDescent="0.25">
      <c r="A31" s="66"/>
      <c r="B31" s="43"/>
      <c r="C31" s="43"/>
      <c r="D31" s="43"/>
      <c r="E31" s="43"/>
      <c r="F31" s="43"/>
      <c r="G31" s="99" t="s">
        <v>4</v>
      </c>
      <c r="H31" s="105">
        <f>SUM(H30:I30)*14</f>
        <v>280</v>
      </c>
      <c r="I31" s="106"/>
      <c r="J31" s="46">
        <f>SUM(J30)</f>
        <v>0</v>
      </c>
      <c r="K31" s="44"/>
      <c r="L31" s="45"/>
      <c r="M31" s="45"/>
      <c r="N31" s="43"/>
      <c r="O31" s="101" t="s">
        <v>147</v>
      </c>
    </row>
    <row r="32" spans="1:15" s="38" customFormat="1" x14ac:dyDescent="0.25">
      <c r="A32" s="65">
        <v>3</v>
      </c>
      <c r="B32" s="32" t="s">
        <v>78</v>
      </c>
      <c r="C32" s="34" t="s">
        <v>94</v>
      </c>
      <c r="D32" s="39" t="s">
        <v>106</v>
      </c>
      <c r="E32" s="34"/>
      <c r="F32" s="34" t="s">
        <v>103</v>
      </c>
      <c r="G32" s="77" t="s">
        <v>6</v>
      </c>
      <c r="H32" s="35">
        <v>2</v>
      </c>
      <c r="I32" s="35">
        <v>1</v>
      </c>
      <c r="J32" s="35"/>
      <c r="K32" s="36">
        <v>4</v>
      </c>
      <c r="L32" s="37" t="s">
        <v>0</v>
      </c>
      <c r="M32" s="37" t="s">
        <v>1</v>
      </c>
      <c r="N32" s="34" t="s">
        <v>45</v>
      </c>
      <c r="O32" s="101" t="s">
        <v>147</v>
      </c>
    </row>
    <row r="33" spans="1:15" s="38" customFormat="1" x14ac:dyDescent="0.25">
      <c r="A33" s="65">
        <v>3</v>
      </c>
      <c r="B33" s="32" t="s">
        <v>29</v>
      </c>
      <c r="C33" s="34" t="s">
        <v>95</v>
      </c>
      <c r="D33" s="39" t="s">
        <v>61</v>
      </c>
      <c r="E33" s="34"/>
      <c r="F33" s="34" t="s">
        <v>138</v>
      </c>
      <c r="G33" s="77" t="s">
        <v>11</v>
      </c>
      <c r="H33" s="35">
        <v>1</v>
      </c>
      <c r="I33" s="35">
        <v>0</v>
      </c>
      <c r="J33" s="35"/>
      <c r="K33" s="36">
        <v>2</v>
      </c>
      <c r="L33" s="37" t="s">
        <v>0</v>
      </c>
      <c r="M33" s="37" t="s">
        <v>1</v>
      </c>
      <c r="N33" s="34"/>
      <c r="O33" s="101" t="s">
        <v>147</v>
      </c>
    </row>
    <row r="34" spans="1:15" s="38" customFormat="1" x14ac:dyDescent="0.25">
      <c r="A34" s="86" t="s">
        <v>136</v>
      </c>
      <c r="B34" s="32"/>
      <c r="C34" s="34"/>
      <c r="D34" s="39"/>
      <c r="E34" s="34"/>
      <c r="F34" s="34"/>
      <c r="G34" s="77"/>
      <c r="H34" s="35"/>
      <c r="I34" s="35"/>
      <c r="J34" s="35"/>
      <c r="K34" s="36"/>
      <c r="L34" s="37"/>
      <c r="M34" s="37"/>
      <c r="N34" s="34"/>
      <c r="O34" s="101" t="s">
        <v>147</v>
      </c>
    </row>
    <row r="35" spans="1:15" s="38" customFormat="1" x14ac:dyDescent="0.25">
      <c r="A35" s="69">
        <v>3</v>
      </c>
      <c r="B35" s="32" t="s">
        <v>70</v>
      </c>
      <c r="C35" s="32" t="s">
        <v>96</v>
      </c>
      <c r="D35" s="32" t="s">
        <v>71</v>
      </c>
      <c r="E35" s="39" t="s">
        <v>77</v>
      </c>
      <c r="F35" s="32" t="s">
        <v>139</v>
      </c>
      <c r="G35" s="78" t="s">
        <v>10</v>
      </c>
      <c r="H35" s="40">
        <v>1</v>
      </c>
      <c r="I35" s="40">
        <v>2</v>
      </c>
      <c r="J35" s="40"/>
      <c r="K35" s="41">
        <v>5</v>
      </c>
      <c r="L35" s="42" t="s">
        <v>2</v>
      </c>
      <c r="M35" s="42" t="s">
        <v>62</v>
      </c>
      <c r="N35" s="32" t="s">
        <v>46</v>
      </c>
      <c r="O35" s="101" t="s">
        <v>147</v>
      </c>
    </row>
    <row r="36" spans="1:15" s="38" customFormat="1" x14ac:dyDescent="0.25">
      <c r="A36" s="69">
        <v>3</v>
      </c>
      <c r="B36" s="32" t="s">
        <v>64</v>
      </c>
      <c r="C36" s="32" t="s">
        <v>12</v>
      </c>
      <c r="D36" s="32" t="s">
        <v>53</v>
      </c>
      <c r="E36" s="32"/>
      <c r="F36" s="39" t="s">
        <v>140</v>
      </c>
      <c r="G36" s="78" t="s">
        <v>7</v>
      </c>
      <c r="H36" s="40">
        <v>0</v>
      </c>
      <c r="I36" s="40">
        <v>2</v>
      </c>
      <c r="J36" s="40"/>
      <c r="K36" s="41">
        <v>3</v>
      </c>
      <c r="L36" s="42" t="s">
        <v>2</v>
      </c>
      <c r="M36" s="42" t="s">
        <v>62</v>
      </c>
      <c r="N36" s="32" t="s">
        <v>47</v>
      </c>
      <c r="O36" s="101" t="s">
        <v>147</v>
      </c>
    </row>
    <row r="37" spans="1:15" s="38" customFormat="1" x14ac:dyDescent="0.25">
      <c r="A37" s="69">
        <v>3</v>
      </c>
      <c r="B37" s="32" t="s">
        <v>65</v>
      </c>
      <c r="C37" s="32" t="s">
        <v>9</v>
      </c>
      <c r="D37" s="32" t="s">
        <v>54</v>
      </c>
      <c r="E37" s="32"/>
      <c r="F37" s="32" t="s">
        <v>141</v>
      </c>
      <c r="G37" s="78" t="s">
        <v>7</v>
      </c>
      <c r="H37" s="40">
        <v>0</v>
      </c>
      <c r="I37" s="40">
        <v>2</v>
      </c>
      <c r="J37" s="40"/>
      <c r="K37" s="41">
        <v>3</v>
      </c>
      <c r="L37" s="42" t="s">
        <v>2</v>
      </c>
      <c r="M37" s="42" t="s">
        <v>62</v>
      </c>
      <c r="N37" s="32" t="s">
        <v>48</v>
      </c>
      <c r="O37" s="101" t="s">
        <v>147</v>
      </c>
    </row>
    <row r="38" spans="1:15" s="92" customFormat="1" x14ac:dyDescent="0.25">
      <c r="A38" s="94">
        <v>3</v>
      </c>
      <c r="B38" s="33" t="s">
        <v>144</v>
      </c>
      <c r="C38" s="33" t="s">
        <v>112</v>
      </c>
      <c r="D38" s="33" t="s">
        <v>27</v>
      </c>
      <c r="E38" s="33"/>
      <c r="F38" s="33" t="s">
        <v>113</v>
      </c>
      <c r="G38" s="95" t="s">
        <v>7</v>
      </c>
      <c r="H38" s="96">
        <v>1</v>
      </c>
      <c r="I38" s="96">
        <v>2</v>
      </c>
      <c r="J38" s="96"/>
      <c r="K38" s="97">
        <v>5</v>
      </c>
      <c r="L38" s="98" t="s">
        <v>0</v>
      </c>
      <c r="M38" s="98" t="s">
        <v>62</v>
      </c>
      <c r="N38" s="33" t="s">
        <v>83</v>
      </c>
      <c r="O38" s="101" t="s">
        <v>147</v>
      </c>
    </row>
    <row r="39" spans="1:15" s="38" customFormat="1" x14ac:dyDescent="0.25">
      <c r="A39" s="65">
        <v>3</v>
      </c>
      <c r="B39" s="32" t="s">
        <v>28</v>
      </c>
      <c r="C39" s="34" t="s">
        <v>97</v>
      </c>
      <c r="D39" s="33" t="s">
        <v>100</v>
      </c>
      <c r="E39" s="34"/>
      <c r="F39" s="34" t="s">
        <v>142</v>
      </c>
      <c r="G39" s="77" t="s">
        <v>6</v>
      </c>
      <c r="H39" s="35">
        <v>0</v>
      </c>
      <c r="I39" s="35">
        <v>2</v>
      </c>
      <c r="J39" s="35"/>
      <c r="K39" s="36">
        <v>4</v>
      </c>
      <c r="L39" s="37" t="s">
        <v>2</v>
      </c>
      <c r="M39" s="37" t="s">
        <v>62</v>
      </c>
      <c r="N39" s="34"/>
      <c r="O39" s="101" t="s">
        <v>147</v>
      </c>
    </row>
    <row r="40" spans="1:15" s="38" customFormat="1" x14ac:dyDescent="0.25">
      <c r="A40" s="69">
        <v>3</v>
      </c>
      <c r="B40" s="32" t="s">
        <v>72</v>
      </c>
      <c r="C40" s="32" t="s">
        <v>98</v>
      </c>
      <c r="D40" s="32" t="s">
        <v>99</v>
      </c>
      <c r="E40" s="32"/>
      <c r="F40" s="32" t="s">
        <v>139</v>
      </c>
      <c r="G40" s="78" t="s">
        <v>10</v>
      </c>
      <c r="H40" s="40">
        <v>0</v>
      </c>
      <c r="I40" s="40">
        <v>2</v>
      </c>
      <c r="J40" s="40"/>
      <c r="K40" s="41">
        <v>4</v>
      </c>
      <c r="L40" s="42" t="s">
        <v>2</v>
      </c>
      <c r="M40" s="42" t="s">
        <v>62</v>
      </c>
      <c r="N40" s="32" t="s">
        <v>49</v>
      </c>
      <c r="O40" s="101" t="s">
        <v>147</v>
      </c>
    </row>
    <row r="41" spans="1:15" s="38" customFormat="1" x14ac:dyDescent="0.25">
      <c r="A41" s="66"/>
      <c r="B41" s="43"/>
      <c r="C41" s="43"/>
      <c r="D41" s="43"/>
      <c r="E41" s="43"/>
      <c r="F41" s="43"/>
      <c r="G41" s="79"/>
      <c r="H41" s="44">
        <f>SUM(H32:H40)</f>
        <v>5</v>
      </c>
      <c r="I41" s="44">
        <f t="shared" ref="I41:K41" si="2">SUM(I32:I40)</f>
        <v>13</v>
      </c>
      <c r="J41" s="44">
        <f t="shared" si="2"/>
        <v>0</v>
      </c>
      <c r="K41" s="44">
        <f t="shared" si="2"/>
        <v>30</v>
      </c>
      <c r="L41" s="45"/>
      <c r="M41" s="45"/>
      <c r="N41" s="43"/>
      <c r="O41" s="101" t="s">
        <v>147</v>
      </c>
    </row>
    <row r="42" spans="1:15" s="38" customFormat="1" ht="24" x14ac:dyDescent="0.25">
      <c r="A42" s="66"/>
      <c r="B42" s="43"/>
      <c r="C42" s="43"/>
      <c r="D42" s="43"/>
      <c r="E42" s="43"/>
      <c r="F42" s="43"/>
      <c r="G42" s="99" t="s">
        <v>4</v>
      </c>
      <c r="H42" s="105">
        <f>SUM(H41:I41)*14</f>
        <v>252</v>
      </c>
      <c r="I42" s="106"/>
      <c r="J42" s="46">
        <f>SUM(J41)</f>
        <v>0</v>
      </c>
      <c r="K42" s="44"/>
      <c r="L42" s="45"/>
      <c r="M42" s="45"/>
      <c r="N42" s="43"/>
      <c r="O42" s="101" t="s">
        <v>147</v>
      </c>
    </row>
    <row r="43" spans="1:15" s="38" customFormat="1" x14ac:dyDescent="0.25">
      <c r="A43" s="65">
        <v>4</v>
      </c>
      <c r="B43" s="34" t="s">
        <v>66</v>
      </c>
      <c r="C43" s="34" t="s">
        <v>3</v>
      </c>
      <c r="D43" s="34" t="s">
        <v>55</v>
      </c>
      <c r="E43" s="34" t="s">
        <v>56</v>
      </c>
      <c r="F43" s="34" t="s">
        <v>120</v>
      </c>
      <c r="G43" s="77" t="s">
        <v>6</v>
      </c>
      <c r="H43" s="35"/>
      <c r="I43" s="35"/>
      <c r="J43" s="35">
        <v>560</v>
      </c>
      <c r="K43" s="36">
        <v>30</v>
      </c>
      <c r="L43" s="37" t="s">
        <v>2</v>
      </c>
      <c r="M43" s="37" t="s">
        <v>1</v>
      </c>
      <c r="N43" s="34" t="s">
        <v>50</v>
      </c>
      <c r="O43" s="101" t="s">
        <v>147</v>
      </c>
    </row>
    <row r="44" spans="1:15" s="38" customFormat="1" x14ac:dyDescent="0.25">
      <c r="A44" s="70"/>
      <c r="B44" s="43"/>
      <c r="C44" s="43"/>
      <c r="D44" s="43"/>
      <c r="E44" s="43"/>
      <c r="F44" s="43"/>
      <c r="G44" s="79"/>
      <c r="H44" s="44">
        <f>SUM(H43)</f>
        <v>0</v>
      </c>
      <c r="I44" s="44">
        <f t="shared" ref="I44:K44" si="3">SUM(I43)</f>
        <v>0</v>
      </c>
      <c r="J44" s="44">
        <f t="shared" si="3"/>
        <v>560</v>
      </c>
      <c r="K44" s="44">
        <f t="shared" si="3"/>
        <v>30</v>
      </c>
      <c r="L44" s="45"/>
      <c r="M44" s="45"/>
      <c r="N44" s="43"/>
      <c r="O44" s="101" t="s">
        <v>147</v>
      </c>
    </row>
    <row r="45" spans="1:15" s="38" customFormat="1" ht="24" x14ac:dyDescent="0.25">
      <c r="A45" s="70"/>
      <c r="B45" s="43"/>
      <c r="C45" s="43"/>
      <c r="D45" s="43"/>
      <c r="E45" s="43"/>
      <c r="F45" s="43"/>
      <c r="G45" s="99" t="s">
        <v>4</v>
      </c>
      <c r="H45" s="105">
        <f>SUM(H44:I44)*14</f>
        <v>0</v>
      </c>
      <c r="I45" s="105"/>
      <c r="J45" s="46">
        <f>SUM(J44)</f>
        <v>560</v>
      </c>
      <c r="K45" s="44"/>
      <c r="L45" s="45"/>
      <c r="M45" s="45"/>
      <c r="N45" s="43"/>
      <c r="O45" s="101" t="s">
        <v>147</v>
      </c>
    </row>
    <row r="46" spans="1:15" s="54" customFormat="1" x14ac:dyDescent="0.25">
      <c r="A46" s="71"/>
      <c r="B46" s="34"/>
      <c r="C46" s="34"/>
      <c r="D46" s="34"/>
      <c r="E46" s="34"/>
      <c r="F46" s="34"/>
      <c r="G46" s="77"/>
      <c r="H46" s="35"/>
      <c r="I46" s="35"/>
      <c r="J46" s="35"/>
      <c r="K46" s="36"/>
      <c r="L46" s="37"/>
      <c r="M46" s="37"/>
      <c r="N46" s="34"/>
      <c r="O46" s="101" t="s">
        <v>147</v>
      </c>
    </row>
    <row r="47" spans="1:15" s="54" customFormat="1" ht="15.75" x14ac:dyDescent="0.25">
      <c r="A47" s="104" t="s">
        <v>155</v>
      </c>
      <c r="B47" s="34"/>
      <c r="C47" s="34"/>
      <c r="D47" s="34"/>
      <c r="E47" s="34"/>
      <c r="F47" s="34"/>
      <c r="G47" s="77"/>
      <c r="H47" s="35"/>
      <c r="I47" s="35"/>
      <c r="J47" s="35"/>
      <c r="K47" s="36"/>
      <c r="L47" s="37"/>
      <c r="M47" s="37"/>
      <c r="N47" s="34"/>
      <c r="O47" s="101" t="s">
        <v>147</v>
      </c>
    </row>
    <row r="48" spans="1:15" s="38" customFormat="1" x14ac:dyDescent="0.25">
      <c r="A48" s="72">
        <v>1</v>
      </c>
      <c r="B48" s="55" t="s">
        <v>63</v>
      </c>
      <c r="C48" s="56" t="s">
        <v>81</v>
      </c>
      <c r="D48" s="56" t="s">
        <v>20</v>
      </c>
      <c r="E48" s="56"/>
      <c r="F48" s="56" t="s">
        <v>120</v>
      </c>
      <c r="G48" s="58" t="s">
        <v>6</v>
      </c>
      <c r="H48" s="57">
        <v>2</v>
      </c>
      <c r="I48" s="57">
        <v>1</v>
      </c>
      <c r="J48" s="57"/>
      <c r="K48" s="57">
        <v>5</v>
      </c>
      <c r="L48" s="57" t="s">
        <v>0</v>
      </c>
      <c r="M48" s="58" t="s">
        <v>62</v>
      </c>
      <c r="N48" s="59" t="s">
        <v>52</v>
      </c>
      <c r="O48" s="101" t="s">
        <v>147</v>
      </c>
    </row>
    <row r="49" spans="1:15" s="38" customFormat="1" x14ac:dyDescent="0.25">
      <c r="A49" s="72">
        <v>3</v>
      </c>
      <c r="B49" s="55" t="s">
        <v>143</v>
      </c>
      <c r="C49" s="56" t="s">
        <v>154</v>
      </c>
      <c r="D49" s="55" t="s">
        <v>27</v>
      </c>
      <c r="E49" s="55"/>
      <c r="F49" s="56" t="s">
        <v>113</v>
      </c>
      <c r="G49" s="57" t="s">
        <v>6</v>
      </c>
      <c r="H49" s="57">
        <v>1</v>
      </c>
      <c r="I49" s="57">
        <v>2</v>
      </c>
      <c r="J49" s="57"/>
      <c r="K49" s="57">
        <v>5</v>
      </c>
      <c r="L49" s="57" t="s">
        <v>0</v>
      </c>
      <c r="M49" s="58" t="s">
        <v>62</v>
      </c>
      <c r="N49" s="59" t="s">
        <v>26</v>
      </c>
      <c r="O49" s="101" t="s">
        <v>147</v>
      </c>
    </row>
    <row r="50" spans="1:15" s="38" customFormat="1" x14ac:dyDescent="0.25">
      <c r="A50" s="72">
        <v>2</v>
      </c>
      <c r="B50" s="55" t="s">
        <v>73</v>
      </c>
      <c r="C50" s="55" t="s">
        <v>82</v>
      </c>
      <c r="D50" s="55" t="s">
        <v>22</v>
      </c>
      <c r="E50" s="55"/>
      <c r="F50" s="56" t="s">
        <v>57</v>
      </c>
      <c r="G50" s="57" t="s">
        <v>7</v>
      </c>
      <c r="H50" s="57">
        <v>1</v>
      </c>
      <c r="I50" s="57">
        <v>2</v>
      </c>
      <c r="J50" s="57"/>
      <c r="K50" s="57">
        <v>5</v>
      </c>
      <c r="L50" s="57" t="s">
        <v>2</v>
      </c>
      <c r="M50" s="57" t="s">
        <v>62</v>
      </c>
      <c r="N50" s="55" t="s">
        <v>76</v>
      </c>
      <c r="O50" s="101" t="s">
        <v>147</v>
      </c>
    </row>
    <row r="51" spans="1:15" s="38" customFormat="1" x14ac:dyDescent="0.25">
      <c r="A51" s="69"/>
      <c r="B51" s="32"/>
      <c r="C51" s="32"/>
      <c r="D51" s="32"/>
      <c r="E51" s="32"/>
      <c r="F51" s="32"/>
      <c r="G51" s="78"/>
      <c r="H51" s="40"/>
      <c r="I51" s="40"/>
      <c r="J51" s="40"/>
      <c r="K51" s="41"/>
      <c r="L51" s="42"/>
      <c r="M51" s="42"/>
      <c r="N51" s="32"/>
      <c r="O51" s="102"/>
    </row>
    <row r="52" spans="1:15" s="38" customFormat="1" x14ac:dyDescent="0.25">
      <c r="A52" s="69"/>
      <c r="B52" s="32"/>
      <c r="C52" s="32"/>
      <c r="D52" s="32"/>
      <c r="E52" s="32"/>
      <c r="F52" s="32"/>
      <c r="G52" s="78"/>
      <c r="H52" s="40"/>
      <c r="I52" s="40"/>
      <c r="J52" s="40"/>
      <c r="K52" s="41"/>
      <c r="L52" s="42"/>
      <c r="M52" s="42"/>
      <c r="N52" s="32"/>
      <c r="O52" s="102"/>
    </row>
    <row r="53" spans="1:15" s="63" customFormat="1" x14ac:dyDescent="0.25">
      <c r="A53" s="73"/>
      <c r="B53" s="60"/>
      <c r="C53" s="60"/>
      <c r="D53" s="60"/>
      <c r="E53" s="60"/>
      <c r="F53" s="60"/>
      <c r="G53" s="80"/>
      <c r="H53" s="61"/>
      <c r="I53" s="61"/>
      <c r="J53" s="61"/>
      <c r="K53" s="61"/>
      <c r="L53" s="62"/>
      <c r="M53" s="62"/>
      <c r="N53" s="60"/>
      <c r="O53" s="103"/>
    </row>
  </sheetData>
  <autoFilter ref="A8:T45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45:I45"/>
    <mergeCell ref="H42:I42"/>
    <mergeCell ref="H19:I19"/>
    <mergeCell ref="H31:I31"/>
    <mergeCell ref="N7:N8"/>
  </mergeCells>
  <printOptions horizontalCentered="1" headings="1" gridLines="1"/>
  <pageMargins left="0.25" right="0.25" top="0.75" bottom="0.75" header="0.3" footer="0.3"/>
  <pageSetup paperSize="9" scale="55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2021-06-15T08:49:17Z</cp:lastPrinted>
  <dcterms:created xsi:type="dcterms:W3CDTF">2016-09-01T14:49:18Z</dcterms:created>
  <dcterms:modified xsi:type="dcterms:W3CDTF">2023-06-15T15:02:21Z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