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2\alapképzés\Közlekedésmérnöki\"/>
    </mc:Choice>
  </mc:AlternateContent>
  <bookViews>
    <workbookView xWindow="0" yWindow="0" windowWidth="23040" windowHeight="8910"/>
  </bookViews>
  <sheets>
    <sheet name="7 féléves" sheetId="1" r:id="rId1"/>
  </sheets>
  <definedNames>
    <definedName name="_xlnm._FilterDatabase" localSheetId="0" hidden="1">'7 féléves'!$A$9:$O$108</definedName>
    <definedName name="_xlnm.Print_Titles" localSheetId="0">'7 féléves'!$8:$9</definedName>
    <definedName name="_xlnm.Print_Area" localSheetId="0">'7 féléves'!$A$1:$N$108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8" i="1" l="1"/>
  <c r="J98" i="1"/>
  <c r="K98" i="1"/>
  <c r="H98" i="1"/>
  <c r="H99" i="1" l="1"/>
  <c r="K40" i="1" l="1"/>
  <c r="I40" i="1"/>
  <c r="H40" i="1"/>
  <c r="J58" i="1" l="1"/>
  <c r="K58" i="1"/>
  <c r="I58" i="1"/>
  <c r="H58" i="1"/>
  <c r="K68" i="1"/>
  <c r="I68" i="1"/>
  <c r="H68" i="1"/>
  <c r="J59" i="1"/>
  <c r="K49" i="1"/>
  <c r="I49" i="1"/>
  <c r="H49" i="1"/>
  <c r="K20" i="1" l="1"/>
  <c r="K30" i="1"/>
  <c r="K79" i="1"/>
  <c r="K90" i="1"/>
  <c r="J90" i="1"/>
  <c r="J79" i="1"/>
  <c r="I79" i="1"/>
  <c r="H79" i="1"/>
  <c r="I90" i="1"/>
  <c r="H90" i="1"/>
  <c r="J40" i="1" l="1"/>
  <c r="J91" i="1" l="1"/>
  <c r="H91" i="1" l="1"/>
  <c r="J41" i="1"/>
  <c r="J68" i="1"/>
  <c r="J49" i="1"/>
  <c r="J50" i="1" s="1"/>
  <c r="H50" i="1" l="1"/>
  <c r="J69" i="1"/>
  <c r="H69" i="1"/>
  <c r="H59" i="1"/>
  <c r="J30" i="1"/>
  <c r="J31" i="1" s="1"/>
  <c r="J20" i="1"/>
  <c r="J21" i="1" s="1"/>
  <c r="I30" i="1" l="1"/>
  <c r="H30" i="1"/>
  <c r="I20" i="1"/>
  <c r="H20" i="1"/>
  <c r="H41" i="1" l="1"/>
  <c r="H80" i="1"/>
  <c r="J80" i="1"/>
  <c r="H31" i="1"/>
  <c r="H21" i="1"/>
  <c r="J99" i="1"/>
  <c r="N4" i="1" l="1"/>
  <c r="M4" i="1"/>
</calcChain>
</file>

<file path=xl/sharedStrings.xml><?xml version="1.0" encoding="utf-8"?>
<sst xmlns="http://schemas.openxmlformats.org/spreadsheetml/2006/main" count="691" uniqueCount="293">
  <si>
    <t>K</t>
  </si>
  <si>
    <t>A</t>
  </si>
  <si>
    <t>B</t>
  </si>
  <si>
    <t>C</t>
  </si>
  <si>
    <t>G</t>
  </si>
  <si>
    <t>Féléves óraszám:</t>
  </si>
  <si>
    <t>Előfeltétel/
Prerequisite course</t>
  </si>
  <si>
    <t>Tantárgy-felelős intézet kódja/
Code of the responsible institute</t>
  </si>
  <si>
    <t>Heti óraszám/
Number of lessons per week</t>
  </si>
  <si>
    <t>Kredit/
Course Credit number</t>
  </si>
  <si>
    <t>Félévi köv./
Requirement</t>
  </si>
  <si>
    <t xml:space="preserve"> Tantárgy típusa/
Course type</t>
  </si>
  <si>
    <t>Tantárgy angol neve/
Course name in English</t>
  </si>
  <si>
    <t>Tantárgyfelelős/
Course coordinator</t>
  </si>
  <si>
    <t>Tantárgy neve/
Course name</t>
  </si>
  <si>
    <t>Tantárgy kódja/
Course code</t>
  </si>
  <si>
    <t>Szakmai gyakorlat féléves óraszáma/
Number of hours of the professional practise in the semester</t>
  </si>
  <si>
    <t>Ekvivalencia/
Equivalency</t>
  </si>
  <si>
    <t>Képzés óraszáma/Number of training hours:</t>
  </si>
  <si>
    <t>Félév/
Semester</t>
  </si>
  <si>
    <t>Elmélet/
Theory</t>
  </si>
  <si>
    <t>Gyakorlat/
Practise</t>
  </si>
  <si>
    <t>Az intézményi kínálat szerint szabadon választható tantárgy/
an optional course according to the institutional offer</t>
  </si>
  <si>
    <t>Idegen nyelven választható tantárgyak/optional courses in a foreign language</t>
  </si>
  <si>
    <t>BAI0064</t>
  </si>
  <si>
    <t>Matematika I.</t>
  </si>
  <si>
    <t>Mathematics I.</t>
  </si>
  <si>
    <t>BAI0065</t>
  </si>
  <si>
    <t>Mechanika I.</t>
  </si>
  <si>
    <t>Mechanics I.</t>
  </si>
  <si>
    <t>Dr. Dezső Gergely</t>
  </si>
  <si>
    <t>MAI</t>
  </si>
  <si>
    <t>BAI0140</t>
  </si>
  <si>
    <t>BAI0066</t>
  </si>
  <si>
    <t>Műszaki ábrázolás I.</t>
  </si>
  <si>
    <t>Mechanical Drafting I.</t>
  </si>
  <si>
    <t>Kósa Péter</t>
  </si>
  <si>
    <t>AMB1103</t>
  </si>
  <si>
    <t>Dr. Szigeti Ferenc János</t>
  </si>
  <si>
    <t>BAI0067</t>
  </si>
  <si>
    <t>Műszaki kémia</t>
  </si>
  <si>
    <t>Technical Chemistry</t>
  </si>
  <si>
    <t>Dr. Vincze György</t>
  </si>
  <si>
    <t>AMB1105</t>
  </si>
  <si>
    <t>BAI0068</t>
  </si>
  <si>
    <t>Műszaki informatika</t>
  </si>
  <si>
    <t>Engineering Informatics</t>
  </si>
  <si>
    <t>Dr. Kiss Zsolt Péter</t>
  </si>
  <si>
    <t>BAI0143</t>
  </si>
  <si>
    <t>BAI0078</t>
  </si>
  <si>
    <t>Munkavédelem és biztonságtechnika</t>
  </si>
  <si>
    <t>Lajtos István</t>
  </si>
  <si>
    <t>BAI0069</t>
  </si>
  <si>
    <t>Mérnöki fizika</t>
  </si>
  <si>
    <t>Engineering Physics</t>
  </si>
  <si>
    <t>Dr. Beszeda Imre</t>
  </si>
  <si>
    <t>AMB1107</t>
  </si>
  <si>
    <t>BAI0070</t>
  </si>
  <si>
    <t>Matematika II.</t>
  </si>
  <si>
    <t>Mathematics II.</t>
  </si>
  <si>
    <t>BAI0071</t>
  </si>
  <si>
    <t>Mechanika II.</t>
  </si>
  <si>
    <t>Mechanics II.</t>
  </si>
  <si>
    <t>BAI0141</t>
  </si>
  <si>
    <t>BAI0072</t>
  </si>
  <si>
    <t>Műszaki ábrázolás II.</t>
  </si>
  <si>
    <t>Mechanical Drafting II.</t>
  </si>
  <si>
    <t>AMB1203</t>
  </si>
  <si>
    <t>BAI0073</t>
  </si>
  <si>
    <t>Hő- és áramlástan I.</t>
  </si>
  <si>
    <t>Heat and Flow Engineering I.</t>
  </si>
  <si>
    <t>AMB1205</t>
  </si>
  <si>
    <t>BAI0074</t>
  </si>
  <si>
    <t>Géptan</t>
  </si>
  <si>
    <t>Dr. Sikolya László</t>
  </si>
  <si>
    <t>AMB1206</t>
  </si>
  <si>
    <t>BAI0075</t>
  </si>
  <si>
    <t>CAD alapjai</t>
  </si>
  <si>
    <t>Basis of CAD</t>
  </si>
  <si>
    <t>Dr. Páy Gábor László</t>
  </si>
  <si>
    <t>BAI0076</t>
  </si>
  <si>
    <t>Hő- és áramlástan II.</t>
  </si>
  <si>
    <t>Heat and Flow Engineering II.</t>
  </si>
  <si>
    <t>AMB1303</t>
  </si>
  <si>
    <t>BAI0077</t>
  </si>
  <si>
    <t>Economics</t>
  </si>
  <si>
    <t>Vargáné dr. Bosnyák Ildikó</t>
  </si>
  <si>
    <t>GTI</t>
  </si>
  <si>
    <t>BAI0079</t>
  </si>
  <si>
    <t>Gépelemek I.</t>
  </si>
  <si>
    <t>Machine Parts I.</t>
  </si>
  <si>
    <t>BAI0071, BAI0072</t>
  </si>
  <si>
    <t>AMB1305, BAI0144</t>
  </si>
  <si>
    <t>BAI0080</t>
  </si>
  <si>
    <t>Elektronika és elektrotechnika</t>
  </si>
  <si>
    <t>Electronics and Electrical Engineering</t>
  </si>
  <si>
    <t>Dr. Ferenczi István</t>
  </si>
  <si>
    <t>BAI0145</t>
  </si>
  <si>
    <t>BAI0081</t>
  </si>
  <si>
    <t>Minőség- és környezetirányítás</t>
  </si>
  <si>
    <t>Quality and Enviroment Control</t>
  </si>
  <si>
    <t>BAI0082</t>
  </si>
  <si>
    <t>Gépelemek II.</t>
  </si>
  <si>
    <t>Machine Parts II.</t>
  </si>
  <si>
    <t>AMB1401, BAI0147</t>
  </si>
  <si>
    <t>BAI0148</t>
  </si>
  <si>
    <t>Gazdálkodási ismeretek</t>
  </si>
  <si>
    <t>Basics of Economics</t>
  </si>
  <si>
    <t>Dr. Hegedüs László Zsigmond</t>
  </si>
  <si>
    <t>BAI0094</t>
  </si>
  <si>
    <t>VEM alapjai</t>
  </si>
  <si>
    <t>Basics of FEM</t>
  </si>
  <si>
    <t>GMB1411, BAI0146</t>
  </si>
  <si>
    <t>BGM1204</t>
  </si>
  <si>
    <t>BAI0084</t>
  </si>
  <si>
    <t>Automatizálás és irányítástechnika I.</t>
  </si>
  <si>
    <t>Automatization and Control I.</t>
  </si>
  <si>
    <t>BAI0085</t>
  </si>
  <si>
    <t>Gazdasági jog</t>
  </si>
  <si>
    <t>Business Law</t>
  </si>
  <si>
    <t>Dr. Nagy Andrea</t>
  </si>
  <si>
    <t>AMB1601</t>
  </si>
  <si>
    <t>BAI0086</t>
  </si>
  <si>
    <t>Automatizálás és irányítástechnika II.</t>
  </si>
  <si>
    <t>Automatization and Control II.</t>
  </si>
  <si>
    <t>Szakdolgozat I.</t>
  </si>
  <si>
    <t>Thesis I.</t>
  </si>
  <si>
    <t>BAI0028</t>
  </si>
  <si>
    <t>Humánerőforrás menedzsment</t>
  </si>
  <si>
    <t>Human Resource Management</t>
  </si>
  <si>
    <t>Kósáné dr. Bilanics Ágnes</t>
  </si>
  <si>
    <t>Szakdolgozat II.</t>
  </si>
  <si>
    <t>Thesis II.</t>
  </si>
  <si>
    <t>BAI0096</t>
  </si>
  <si>
    <t>Belsőégésű motorok és hőtechnikai berendezések</t>
  </si>
  <si>
    <t>Internal Combustion Engines and Thermal Equipments</t>
  </si>
  <si>
    <t>BAI0074, BAI0076</t>
  </si>
  <si>
    <t>Dr. Antal Tamás</t>
  </si>
  <si>
    <t>"B" szakirányú gyakorlat (2 hét külső helyszínen)</t>
  </si>
  <si>
    <t>Practice</t>
  </si>
  <si>
    <t>AI</t>
  </si>
  <si>
    <t>GMB2509</t>
  </si>
  <si>
    <t>Szakmai gyakorlat (6 hét külső helyszínen)</t>
  </si>
  <si>
    <t>Practice (6 weeks)</t>
  </si>
  <si>
    <t>BAI0151</t>
  </si>
  <si>
    <t>Járműszerkezettan I.</t>
  </si>
  <si>
    <t>Vehicle Structures I.</t>
  </si>
  <si>
    <t>Krajnyik Károly</t>
  </si>
  <si>
    <t>BAI0150</t>
  </si>
  <si>
    <t>Szerviztechnika</t>
  </si>
  <si>
    <t>Technics of Service</t>
  </si>
  <si>
    <t>BAI0152</t>
  </si>
  <si>
    <t>BGM2201</t>
  </si>
  <si>
    <t>BAI0153</t>
  </si>
  <si>
    <t>Járműszerkezettan II.</t>
  </si>
  <si>
    <t>Vehicle Structures II.</t>
  </si>
  <si>
    <t>BAI0154</t>
  </si>
  <si>
    <t>Járműelektronika</t>
  </si>
  <si>
    <t>Vehicle Electronics</t>
  </si>
  <si>
    <t>BAI0155</t>
  </si>
  <si>
    <t>Járműdinamika és járművizsgálat</t>
  </si>
  <si>
    <t>Vehicle Tests and Dynamics</t>
  </si>
  <si>
    <t>BAI0156</t>
  </si>
  <si>
    <t>BAI0060</t>
  </si>
  <si>
    <t>Műszaki-mérnöki szaknyelv alapjai (angol-német)</t>
  </si>
  <si>
    <t>Basic Technical (English, German)</t>
  </si>
  <si>
    <t>Mechanika I. (angol)</t>
  </si>
  <si>
    <t>AMB1102, BAI0065</t>
  </si>
  <si>
    <t>Műszaki informatika (angol)</t>
  </si>
  <si>
    <t>AIB1001, BAI0068</t>
  </si>
  <si>
    <t>Mechanika II. (angol)</t>
  </si>
  <si>
    <t>AMB1202, BAi0071</t>
  </si>
  <si>
    <t>BAI0144</t>
  </si>
  <si>
    <t>Gépelemek I. (angol)</t>
  </si>
  <si>
    <t>AMB1305, BAI0079</t>
  </si>
  <si>
    <t>Elektronika és elektrotechnika (angol)</t>
  </si>
  <si>
    <t>Electronics and Electrical Engineer</t>
  </si>
  <si>
    <t>AMB1306, BAI0080</t>
  </si>
  <si>
    <t>BAI0146</t>
  </si>
  <si>
    <t>VEM alapjai (angol)</t>
  </si>
  <si>
    <t>JMB1404, BAI0094</t>
  </si>
  <si>
    <t>BAI0147</t>
  </si>
  <si>
    <t>Gépelemek II. (angol)</t>
  </si>
  <si>
    <t>AMB1401, BAI0082</t>
  </si>
  <si>
    <t>FK3</t>
  </si>
  <si>
    <t>Matematika alapozó</t>
  </si>
  <si>
    <t>Basis of Mathematics</t>
  </si>
  <si>
    <t>FK4</t>
  </si>
  <si>
    <t>Fizika alapozó</t>
  </si>
  <si>
    <t>Basis of Phisycs</t>
  </si>
  <si>
    <t>BAI0090</t>
  </si>
  <si>
    <t>Anyagismeret és gyártástechnológia I.</t>
  </si>
  <si>
    <t>Knowledge of Materials and Production Technology I.</t>
  </si>
  <si>
    <t>AMB1104</t>
  </si>
  <si>
    <t>BAI0089</t>
  </si>
  <si>
    <t>Közlekedéstan és közlekedéstechnológiák</t>
  </si>
  <si>
    <t>Transport Engineering</t>
  </si>
  <si>
    <t>RMB1111</t>
  </si>
  <si>
    <t xml:space="preserve"> BAI0141</t>
  </si>
  <si>
    <t>BAI0091</t>
  </si>
  <si>
    <t>Anyagismeret és gyártástechnológia II.</t>
  </si>
  <si>
    <t>Knowledge of Materials and Production Technology II.</t>
  </si>
  <si>
    <t>AMB1204</t>
  </si>
  <si>
    <t>GMB1212</t>
  </si>
  <si>
    <t>Labour Safety</t>
  </si>
  <si>
    <t>BKM1101</t>
  </si>
  <si>
    <t>Közlekedés-logisztikai rendszerek</t>
  </si>
  <si>
    <t>Systems of Vehicular Logistics</t>
  </si>
  <si>
    <t>AMB1403</t>
  </si>
  <si>
    <t>BKM1201</t>
  </si>
  <si>
    <t>Járműrendszerek</t>
  </si>
  <si>
    <t>Vehicle Systems</t>
  </si>
  <si>
    <t>RMB1405</t>
  </si>
  <si>
    <t>BKM1202</t>
  </si>
  <si>
    <t>Közlekedéstervezés</t>
  </si>
  <si>
    <t>Transport Design</t>
  </si>
  <si>
    <t>RMB1406</t>
  </si>
  <si>
    <t>BKM1203</t>
  </si>
  <si>
    <t>Szállítástechnika</t>
  </si>
  <si>
    <t>Transport Technologies</t>
  </si>
  <si>
    <t>Dr. Kovács Zoltán</t>
  </si>
  <si>
    <t>RMB1407</t>
  </si>
  <si>
    <t>BKM1102</t>
  </si>
  <si>
    <t>Közlekedési tevékenység szervezése és elemzése</t>
  </si>
  <si>
    <t>Factory Organizing and Transport Statistics</t>
  </si>
  <si>
    <t>BKM1103</t>
  </si>
  <si>
    <t>Közlekedési informatika</t>
  </si>
  <si>
    <t xml:space="preserve">Transport Informatics </t>
  </si>
  <si>
    <t>RMB1502</t>
  </si>
  <si>
    <t>Hajtástechnika</t>
  </si>
  <si>
    <t>Propulsion Technology</t>
  </si>
  <si>
    <t>RMB1503</t>
  </si>
  <si>
    <t>BKM1204</t>
  </si>
  <si>
    <t>Közlekedésautomatika</t>
  </si>
  <si>
    <t>Transport Automatics</t>
  </si>
  <si>
    <t>RMB1603</t>
  </si>
  <si>
    <t>BKM1205</t>
  </si>
  <si>
    <t>Járműfenntartás</t>
  </si>
  <si>
    <t>Vehicle Maintenance</t>
  </si>
  <si>
    <t>RMB1506</t>
  </si>
  <si>
    <t>BKM1206</t>
  </si>
  <si>
    <t>BKM1105</t>
  </si>
  <si>
    <t>BKM2107</t>
  </si>
  <si>
    <t>Szállítmányozás</t>
  </si>
  <si>
    <t>Forwarding</t>
  </si>
  <si>
    <t>BKM2108</t>
  </si>
  <si>
    <t>Logisztika gépei és eszközei I.</t>
  </si>
  <si>
    <t>Machines and Equipments of Logistics I.</t>
  </si>
  <si>
    <t>RMB2401</t>
  </si>
  <si>
    <t>BKM2109</t>
  </si>
  <si>
    <t>Csomagolástechnika</t>
  </si>
  <si>
    <t>Packaging Technology</t>
  </si>
  <si>
    <t>RMB2603</t>
  </si>
  <si>
    <t>BKM2110</t>
  </si>
  <si>
    <t>Szakmai gyakorlat</t>
  </si>
  <si>
    <t>Professional Practice</t>
  </si>
  <si>
    <t>BKM2202</t>
  </si>
  <si>
    <t>Logisztika gépei és eszközei II.</t>
  </si>
  <si>
    <t>Machines and Equipments of Logistics II.</t>
  </si>
  <si>
    <t>RMB2501</t>
  </si>
  <si>
    <t>BKM2111</t>
  </si>
  <si>
    <t>Logisztikai tervezés és menedzsment</t>
  </si>
  <si>
    <t>Logistical Planning and Management</t>
  </si>
  <si>
    <t>BKM2112</t>
  </si>
  <si>
    <t>Raktározástechnika</t>
  </si>
  <si>
    <t>Storage Technology</t>
  </si>
  <si>
    <t>RMB2604</t>
  </si>
  <si>
    <t>BKM2113</t>
  </si>
  <si>
    <t>Szakmai gyakorlat (6 hetes)</t>
  </si>
  <si>
    <t>Practical Experience</t>
  </si>
  <si>
    <t>Specialisation(s): Vehicle Engineering, Technical Logistics</t>
  </si>
  <si>
    <t xml:space="preserve">Specializáció(k)/Szakirány(ok): Járműgépész, Műszaki logisztika </t>
  </si>
  <si>
    <t>*</t>
  </si>
  <si>
    <t>B type specialization corse</t>
  </si>
  <si>
    <t>Specializációs (B típusú) tantárgy</t>
  </si>
  <si>
    <t>Nagy János</t>
  </si>
  <si>
    <t>Dr. Csillag-Tóth Annamária</t>
  </si>
  <si>
    <t>Dr. Tóth József Barnabás</t>
  </si>
  <si>
    <t>Szakfelelős/Programme coordinator: Dr. Páy Gábor László</t>
  </si>
  <si>
    <t>NYI</t>
  </si>
  <si>
    <t>BAI0164</t>
  </si>
  <si>
    <t>2021 szeptemberétől/from September 2021</t>
  </si>
  <si>
    <t>Science of Mechanics</t>
  </si>
  <si>
    <t>Közgazdaságtan</t>
  </si>
  <si>
    <t>Szak megnevezése: Közlekedésmérnöki alapképzési szak</t>
  </si>
  <si>
    <t>Name of the programme: Transportation Engineering BA</t>
  </si>
  <si>
    <t>Járműgépész specializáció/Specialisation: Vehicle engineering</t>
  </si>
  <si>
    <t>Műszaki logisztika specializáció/Specialisation: Technical Logistics</t>
  </si>
  <si>
    <t>Ferenczi Ildikó</t>
  </si>
  <si>
    <t>Sipos Lívia</t>
  </si>
  <si>
    <t>Dr. Szilágyi Dénes</t>
  </si>
  <si>
    <t>Dr. Gáti Balázs</t>
  </si>
  <si>
    <t>Dr. Szabóné dr. Berta Olga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</si>
</sst>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trike/>
      <sz val="9"/>
      <name val="Arial"/>
      <family val="2"/>
      <charset val="238"/>
    </font>
    <font>
      <sz val="12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theme="0"/>
      </left>
      <right style="thin">
        <color theme="0"/>
      </right>
      <top style="thin">
        <color indexed="22"/>
      </top>
      <bottom style="thin">
        <color indexed="22"/>
      </bottom>
      <diagonal/>
    </border>
    <border>
      <left/>
      <right style="thin">
        <color theme="0"/>
      </right>
      <top/>
      <bottom style="thin">
        <color indexed="2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</borders>
  <cellStyleXfs count="2">
    <xf numFmtId="0" fontId="0" fillId="0" borderId="0"/>
    <xf numFmtId="0" fontId="16" fillId="0" borderId="0"/>
  </cellStyleXfs>
  <cellXfs count="15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1" fontId="3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" fontId="4" fillId="0" borderId="0" xfId="0" applyNumberFormat="1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Border="1"/>
    <xf numFmtId="0" fontId="5" fillId="0" borderId="0" xfId="0" applyFont="1" applyFill="1" applyBorder="1" applyAlignment="1">
      <alignment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1" fontId="8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Fill="1" applyAlignment="1">
      <alignment horizontal="left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9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7" borderId="0" xfId="0" applyFont="1" applyFill="1" applyAlignment="1">
      <alignment vertical="center"/>
    </xf>
    <xf numFmtId="1" fontId="11" fillId="0" borderId="0" xfId="0" applyNumberFormat="1" applyFont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1" fontId="11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" fontId="14" fillId="2" borderId="1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vertical="center" wrapText="1"/>
    </xf>
    <xf numFmtId="1" fontId="13" fillId="2" borderId="4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1" fontId="9" fillId="4" borderId="5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9" borderId="16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left" vertical="center" wrapText="1"/>
    </xf>
    <xf numFmtId="1" fontId="12" fillId="0" borderId="16" xfId="0" applyNumberFormat="1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4" fillId="3" borderId="16" xfId="0" applyFont="1" applyFill="1" applyBorder="1" applyAlignment="1">
      <alignment vertical="center" wrapText="1"/>
    </xf>
    <xf numFmtId="0" fontId="12" fillId="3" borderId="16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vertical="center" wrapText="1"/>
    </xf>
    <xf numFmtId="1" fontId="12" fillId="3" borderId="16" xfId="0" applyNumberFormat="1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horizontal="justify" vertical="center" wrapText="1"/>
    </xf>
    <xf numFmtId="1" fontId="4" fillId="0" borderId="16" xfId="0" applyNumberFormat="1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justify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vertical="center" wrapText="1"/>
    </xf>
    <xf numFmtId="0" fontId="4" fillId="8" borderId="16" xfId="0" applyFont="1" applyFill="1" applyBorder="1" applyAlignment="1">
      <alignment horizontal="left" vertical="center" wrapText="1"/>
    </xf>
    <xf numFmtId="0" fontId="4" fillId="8" borderId="16" xfId="0" applyFont="1" applyFill="1" applyBorder="1" applyAlignment="1">
      <alignment vertical="center" wrapText="1"/>
    </xf>
    <xf numFmtId="0" fontId="12" fillId="8" borderId="16" xfId="0" applyFont="1" applyFill="1" applyBorder="1" applyAlignment="1">
      <alignment horizontal="center" vertical="center" wrapText="1"/>
    </xf>
    <xf numFmtId="1" fontId="12" fillId="8" borderId="16" xfId="0" applyNumberFormat="1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/>
    </xf>
    <xf numFmtId="0" fontId="4" fillId="8" borderId="16" xfId="0" applyFont="1" applyFill="1" applyBorder="1" applyAlignment="1">
      <alignment horizontal="center" vertical="center"/>
    </xf>
    <xf numFmtId="0" fontId="12" fillId="8" borderId="16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vertical="center"/>
    </xf>
    <xf numFmtId="1" fontId="12" fillId="8" borderId="16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vertical="center"/>
    </xf>
    <xf numFmtId="1" fontId="12" fillId="0" borderId="16" xfId="0" applyNumberFormat="1" applyFont="1" applyBorder="1" applyAlignment="1">
      <alignment horizontal="center" vertical="center"/>
    </xf>
    <xf numFmtId="1" fontId="4" fillId="0" borderId="16" xfId="0" applyNumberFormat="1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4" fillId="9" borderId="18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vertical="center"/>
    </xf>
    <xf numFmtId="0" fontId="4" fillId="10" borderId="16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vertical="center" wrapText="1"/>
    </xf>
    <xf numFmtId="0" fontId="4" fillId="10" borderId="16" xfId="0" applyFont="1" applyFill="1" applyBorder="1" applyAlignment="1">
      <alignment horizontal="left" vertical="center" wrapText="1"/>
    </xf>
    <xf numFmtId="0" fontId="4" fillId="10" borderId="16" xfId="0" applyFont="1" applyFill="1" applyBorder="1" applyAlignment="1">
      <alignment horizontal="center" vertical="center" wrapText="1"/>
    </xf>
    <xf numFmtId="0" fontId="4" fillId="10" borderId="16" xfId="0" applyFont="1" applyFill="1" applyBorder="1" applyAlignment="1">
      <alignment vertical="center"/>
    </xf>
    <xf numFmtId="0" fontId="4" fillId="3" borderId="16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 wrapText="1"/>
    </xf>
    <xf numFmtId="0" fontId="4" fillId="9" borderId="16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horizontal="left" vertical="center"/>
    </xf>
    <xf numFmtId="0" fontId="4" fillId="9" borderId="16" xfId="0" applyFont="1" applyFill="1" applyBorder="1" applyAlignment="1">
      <alignment horizontal="center" vertical="center" wrapText="1"/>
    </xf>
    <xf numFmtId="0" fontId="7" fillId="9" borderId="16" xfId="0" applyFont="1" applyFill="1" applyBorder="1" applyAlignment="1">
      <alignment horizontal="center" vertical="center"/>
    </xf>
    <xf numFmtId="0" fontId="4" fillId="9" borderId="16" xfId="0" applyFont="1" applyFill="1" applyBorder="1" applyAlignment="1">
      <alignment vertical="center"/>
    </xf>
    <xf numFmtId="0" fontId="7" fillId="0" borderId="16" xfId="0" applyFont="1" applyFill="1" applyBorder="1" applyAlignment="1">
      <alignment vertical="center"/>
    </xf>
    <xf numFmtId="0" fontId="1" fillId="7" borderId="0" xfId="0" applyFont="1" applyFill="1" applyAlignment="1">
      <alignment vertical="center"/>
    </xf>
    <xf numFmtId="1" fontId="12" fillId="2" borderId="1" xfId="0" applyNumberFormat="1" applyFont="1" applyFill="1" applyBorder="1" applyAlignment="1">
      <alignment horizontal="center" vertical="center" wrapText="1"/>
    </xf>
    <xf numFmtId="1" fontId="12" fillId="3" borderId="1" xfId="0" applyNumberFormat="1" applyFont="1" applyFill="1" applyBorder="1" applyAlignment="1">
      <alignment horizontal="center" vertical="center" wrapText="1"/>
    </xf>
    <xf numFmtId="1" fontId="12" fillId="2" borderId="4" xfId="0" applyNumberFormat="1" applyFont="1" applyFill="1" applyBorder="1" applyAlignment="1">
      <alignment horizontal="center" vertical="center" wrapText="1"/>
    </xf>
    <xf numFmtId="1" fontId="12" fillId="0" borderId="17" xfId="0" applyNumberFormat="1" applyFont="1" applyFill="1" applyBorder="1" applyAlignment="1">
      <alignment horizontal="center" vertical="center" wrapText="1"/>
    </xf>
    <xf numFmtId="1" fontId="12" fillId="8" borderId="17" xfId="0" applyNumberFormat="1" applyFont="1" applyFill="1" applyBorder="1" applyAlignment="1">
      <alignment horizontal="center" vertical="center"/>
    </xf>
    <xf numFmtId="1" fontId="12" fillId="8" borderId="17" xfId="0" applyNumberFormat="1" applyFont="1" applyFill="1" applyBorder="1" applyAlignment="1">
      <alignment horizontal="center" vertical="center" wrapText="1"/>
    </xf>
    <xf numFmtId="1" fontId="12" fillId="0" borderId="17" xfId="0" applyNumberFormat="1" applyFont="1" applyBorder="1" applyAlignment="1">
      <alignment horizontal="center" vertical="center"/>
    </xf>
    <xf numFmtId="1" fontId="10" fillId="0" borderId="0" xfId="0" applyNumberFormat="1" applyFont="1" applyFill="1" applyBorder="1" applyAlignment="1">
      <alignment horizontal="left" vertical="center"/>
    </xf>
    <xf numFmtId="1" fontId="13" fillId="0" borderId="1" xfId="0" applyNumberFormat="1" applyFont="1" applyFill="1" applyBorder="1" applyAlignment="1">
      <alignment horizontal="left" vertical="center"/>
    </xf>
    <xf numFmtId="0" fontId="18" fillId="0" borderId="0" xfId="0" applyFont="1" applyFill="1"/>
    <xf numFmtId="0" fontId="18" fillId="0" borderId="0" xfId="0" applyFont="1" applyFill="1" applyBorder="1"/>
    <xf numFmtId="1" fontId="3" fillId="0" borderId="0" xfId="0" applyNumberFormat="1" applyFont="1" applyFill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1" fontId="11" fillId="0" borderId="0" xfId="0" applyNumberFormat="1" applyFont="1" applyFill="1" applyAlignment="1">
      <alignment horizontal="left" vertical="center"/>
    </xf>
    <xf numFmtId="1" fontId="4" fillId="0" borderId="0" xfId="0" applyNumberFormat="1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18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 wrapText="1"/>
    </xf>
    <xf numFmtId="0" fontId="12" fillId="3" borderId="16" xfId="0" applyFont="1" applyFill="1" applyBorder="1" applyAlignment="1">
      <alignment horizontal="left" vertical="center" wrapText="1"/>
    </xf>
    <xf numFmtId="1" fontId="12" fillId="3" borderId="2" xfId="0" applyNumberFormat="1" applyFont="1" applyFill="1" applyBorder="1" applyAlignment="1">
      <alignment horizontal="left" vertical="center" wrapText="1"/>
    </xf>
    <xf numFmtId="0" fontId="4" fillId="10" borderId="16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2" fillId="3" borderId="16" xfId="0" applyFont="1" applyFill="1" applyBorder="1" applyAlignment="1">
      <alignment horizontal="left" vertical="center"/>
    </xf>
    <xf numFmtId="0" fontId="17" fillId="0" borderId="16" xfId="0" applyFont="1" applyFill="1" applyBorder="1" applyAlignment="1">
      <alignment horizontal="left" vertical="center"/>
    </xf>
    <xf numFmtId="0" fontId="12" fillId="8" borderId="16" xfId="1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left" vertical="center"/>
    </xf>
    <xf numFmtId="0" fontId="12" fillId="8" borderId="16" xfId="1" applyFont="1" applyFill="1" applyBorder="1" applyAlignment="1">
      <alignment horizontal="left" vertical="center"/>
    </xf>
    <xf numFmtId="1" fontId="12" fillId="0" borderId="18" xfId="0" applyNumberFormat="1" applyFont="1" applyFill="1" applyBorder="1" applyAlignment="1">
      <alignment horizontal="left" vertical="center" wrapText="1"/>
    </xf>
    <xf numFmtId="1" fontId="12" fillId="0" borderId="16" xfId="0" applyNumberFormat="1" applyFont="1" applyFill="1" applyBorder="1" applyAlignment="1">
      <alignment horizontal="left" vertical="center" wrapText="1"/>
    </xf>
    <xf numFmtId="1" fontId="12" fillId="3" borderId="16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/>
    </xf>
    <xf numFmtId="1" fontId="14" fillId="2" borderId="11" xfId="0" applyNumberFormat="1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3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left" vertical="center"/>
    </xf>
    <xf numFmtId="0" fontId="9" fillId="5" borderId="0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1" fontId="9" fillId="4" borderId="9" xfId="0" applyNumberFormat="1" applyFont="1" applyFill="1" applyBorder="1" applyAlignment="1">
      <alignment horizontal="center" vertical="center" wrapText="1"/>
    </xf>
    <xf numFmtId="1" fontId="9" fillId="4" borderId="8" xfId="0" applyNumberFormat="1" applyFont="1" applyFill="1" applyBorder="1" applyAlignment="1">
      <alignment horizontal="center" vertical="center" wrapText="1"/>
    </xf>
    <xf numFmtId="1" fontId="9" fillId="4" borderId="7" xfId="0" applyNumberFormat="1" applyFont="1" applyFill="1" applyBorder="1" applyAlignment="1">
      <alignment horizontal="center" vertical="center" wrapText="1"/>
    </xf>
    <xf numFmtId="1" fontId="9" fillId="4" borderId="6" xfId="0" applyNumberFormat="1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left" vertical="center" wrapText="1"/>
    </xf>
    <xf numFmtId="0" fontId="9" fillId="4" borderId="8" xfId="0" applyFont="1" applyFill="1" applyBorder="1" applyAlignment="1">
      <alignment horizontal="left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512736</xdr:colOff>
      <xdr:row>4</xdr:row>
      <xdr:rowOff>120649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41486" cy="952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8"/>
  <sheetViews>
    <sheetView tabSelected="1" zoomScale="80" zoomScaleNormal="80" zoomScaleSheetLayoutView="80" workbookViewId="0">
      <selection activeCell="F55" sqref="F55"/>
    </sheetView>
  </sheetViews>
  <sheetFormatPr defaultRowHeight="15.75" x14ac:dyDescent="0.25"/>
  <cols>
    <col min="1" max="1" width="9" style="10" customWidth="1"/>
    <col min="2" max="2" width="12.42578125" style="123" customWidth="1"/>
    <col min="3" max="3" width="47.140625" style="9" customWidth="1"/>
    <col min="4" max="4" width="33.42578125" style="2" customWidth="1"/>
    <col min="5" max="5" width="12" style="2" customWidth="1"/>
    <col min="6" max="6" width="31.5703125" style="2" customWidth="1"/>
    <col min="7" max="7" width="11.42578125" style="12" customWidth="1"/>
    <col min="8" max="8" width="8.85546875" style="10" customWidth="1"/>
    <col min="9" max="9" width="9.42578125" style="10" customWidth="1"/>
    <col min="10" max="10" width="13.140625" style="10" customWidth="1"/>
    <col min="11" max="11" width="7" style="11" customWidth="1"/>
    <col min="12" max="12" width="11" style="12" customWidth="1"/>
    <col min="13" max="13" width="9.42578125" style="12" customWidth="1"/>
    <col min="14" max="14" width="15.5703125" style="123" customWidth="1"/>
    <col min="15" max="15" width="8.85546875" style="113"/>
  </cols>
  <sheetData>
    <row r="1" spans="1:15" x14ac:dyDescent="0.25">
      <c r="B1" s="5"/>
      <c r="C1" s="27"/>
      <c r="D1" s="145" t="s">
        <v>284</v>
      </c>
      <c r="E1" s="145"/>
      <c r="F1" s="145"/>
      <c r="G1" s="1"/>
      <c r="H1" s="3"/>
      <c r="I1" s="115" t="s">
        <v>278</v>
      </c>
      <c r="K1" s="4"/>
      <c r="M1" s="1"/>
      <c r="N1" s="120"/>
    </row>
    <row r="2" spans="1:15" x14ac:dyDescent="0.25">
      <c r="B2" s="5"/>
      <c r="C2" s="43"/>
      <c r="D2" s="144" t="s">
        <v>285</v>
      </c>
      <c r="E2" s="144"/>
      <c r="F2" s="144"/>
      <c r="G2" s="1"/>
      <c r="H2" s="3"/>
      <c r="I2" s="3"/>
      <c r="J2" s="3"/>
      <c r="K2" s="4"/>
      <c r="L2" s="19"/>
      <c r="M2" s="1"/>
      <c r="N2" s="120"/>
    </row>
    <row r="3" spans="1:15" x14ac:dyDescent="0.25">
      <c r="B3" s="5"/>
      <c r="C3" s="26"/>
      <c r="D3" s="22" t="s">
        <v>271</v>
      </c>
      <c r="E3" s="22"/>
      <c r="F3" s="22"/>
      <c r="G3" s="1"/>
      <c r="H3" s="3"/>
      <c r="I3" s="3"/>
      <c r="J3" s="3"/>
      <c r="L3" s="1"/>
      <c r="M3" s="1"/>
      <c r="N3" s="120"/>
    </row>
    <row r="4" spans="1:15" x14ac:dyDescent="0.25">
      <c r="B4" s="5"/>
      <c r="C4" s="29"/>
      <c r="D4" s="103" t="s">
        <v>270</v>
      </c>
      <c r="E4" s="22"/>
      <c r="F4" s="22"/>
      <c r="G4" s="1"/>
      <c r="H4" s="3"/>
      <c r="I4" s="25" t="s">
        <v>18</v>
      </c>
      <c r="L4" s="25"/>
      <c r="M4" s="23">
        <f>SUM(H21,H31,H41,H50,H59,H69,H99,H80)</f>
        <v>2576</v>
      </c>
      <c r="N4" s="24">
        <f>SUM(J21+J31+J41+J50+J59+J69+J99+J80)</f>
        <v>640</v>
      </c>
    </row>
    <row r="5" spans="1:15" x14ac:dyDescent="0.25">
      <c r="B5" s="5"/>
      <c r="C5" s="26"/>
      <c r="G5" s="1"/>
      <c r="H5" s="3"/>
      <c r="I5" s="3"/>
      <c r="J5" s="3"/>
      <c r="L5" s="3"/>
      <c r="M5" s="23"/>
      <c r="N5" s="121"/>
    </row>
    <row r="6" spans="1:15" x14ac:dyDescent="0.25">
      <c r="B6" s="5"/>
      <c r="C6" s="28"/>
      <c r="D6" s="5"/>
      <c r="E6" s="5"/>
      <c r="G6" s="1"/>
      <c r="H6" s="3"/>
      <c r="I6" s="3"/>
      <c r="J6" s="3"/>
      <c r="K6" s="4"/>
      <c r="L6" s="6"/>
      <c r="M6" s="4"/>
      <c r="N6" s="122"/>
    </row>
    <row r="7" spans="1:15" ht="15" customHeight="1" x14ac:dyDescent="0.25">
      <c r="A7" s="7" t="s">
        <v>281</v>
      </c>
      <c r="B7" s="7"/>
      <c r="D7" s="8"/>
      <c r="E7" s="8"/>
      <c r="J7" s="20"/>
      <c r="K7" s="8"/>
      <c r="L7" s="2"/>
      <c r="M7" s="8"/>
    </row>
    <row r="8" spans="1:15" ht="65.25" customHeight="1" x14ac:dyDescent="0.25">
      <c r="A8" s="155" t="s">
        <v>19</v>
      </c>
      <c r="B8" s="157" t="s">
        <v>15</v>
      </c>
      <c r="C8" s="148" t="s">
        <v>14</v>
      </c>
      <c r="D8" s="148" t="s">
        <v>12</v>
      </c>
      <c r="E8" s="148" t="s">
        <v>6</v>
      </c>
      <c r="F8" s="148" t="s">
        <v>13</v>
      </c>
      <c r="G8" s="148" t="s">
        <v>7</v>
      </c>
      <c r="H8" s="151" t="s">
        <v>8</v>
      </c>
      <c r="I8" s="152"/>
      <c r="J8" s="153" t="s">
        <v>16</v>
      </c>
      <c r="K8" s="153" t="s">
        <v>9</v>
      </c>
      <c r="L8" s="148" t="s">
        <v>10</v>
      </c>
      <c r="M8" s="148" t="s">
        <v>11</v>
      </c>
      <c r="N8" s="146" t="s">
        <v>17</v>
      </c>
    </row>
    <row r="9" spans="1:15" ht="37.5" customHeight="1" x14ac:dyDescent="0.25">
      <c r="A9" s="156"/>
      <c r="B9" s="158"/>
      <c r="C9" s="150"/>
      <c r="D9" s="149"/>
      <c r="E9" s="150"/>
      <c r="F9" s="149"/>
      <c r="G9" s="150"/>
      <c r="H9" s="21" t="s">
        <v>20</v>
      </c>
      <c r="I9" s="44" t="s">
        <v>21</v>
      </c>
      <c r="J9" s="154"/>
      <c r="K9" s="154"/>
      <c r="L9" s="150"/>
      <c r="M9" s="150"/>
      <c r="N9" s="147"/>
    </row>
    <row r="10" spans="1:15" x14ac:dyDescent="0.25">
      <c r="A10" s="31">
        <v>1</v>
      </c>
      <c r="B10" s="137" t="s">
        <v>24</v>
      </c>
      <c r="C10" s="80" t="s">
        <v>25</v>
      </c>
      <c r="D10" s="81" t="s">
        <v>26</v>
      </c>
      <c r="E10" s="82"/>
      <c r="F10" s="76" t="s">
        <v>55</v>
      </c>
      <c r="G10" s="61" t="s">
        <v>31</v>
      </c>
      <c r="H10" s="82">
        <v>2</v>
      </c>
      <c r="I10" s="82">
        <v>2</v>
      </c>
      <c r="J10" s="83"/>
      <c r="K10" s="82">
        <v>6</v>
      </c>
      <c r="L10" s="82" t="s">
        <v>0</v>
      </c>
      <c r="M10" s="82" t="s">
        <v>1</v>
      </c>
      <c r="N10" s="124"/>
      <c r="O10" s="113" t="s">
        <v>272</v>
      </c>
    </row>
    <row r="11" spans="1:15" x14ac:dyDescent="0.25">
      <c r="A11" s="31">
        <v>1</v>
      </c>
      <c r="B11" s="138" t="s">
        <v>27</v>
      </c>
      <c r="C11" s="46" t="s">
        <v>28</v>
      </c>
      <c r="D11" s="47" t="s">
        <v>29</v>
      </c>
      <c r="E11" s="45"/>
      <c r="F11" s="49" t="s">
        <v>30</v>
      </c>
      <c r="G11" s="48" t="s">
        <v>31</v>
      </c>
      <c r="H11" s="45">
        <v>2</v>
      </c>
      <c r="I11" s="45">
        <v>2</v>
      </c>
      <c r="J11" s="49"/>
      <c r="K11" s="45">
        <v>6</v>
      </c>
      <c r="L11" s="45" t="s">
        <v>0</v>
      </c>
      <c r="M11" s="45" t="s">
        <v>1</v>
      </c>
      <c r="N11" s="84" t="s">
        <v>32</v>
      </c>
      <c r="O11" s="113" t="s">
        <v>272</v>
      </c>
    </row>
    <row r="12" spans="1:15" x14ac:dyDescent="0.25">
      <c r="A12" s="31">
        <v>1</v>
      </c>
      <c r="B12" s="138" t="s">
        <v>33</v>
      </c>
      <c r="C12" s="46" t="s">
        <v>34</v>
      </c>
      <c r="D12" s="47" t="s">
        <v>35</v>
      </c>
      <c r="E12" s="45"/>
      <c r="F12" s="49" t="s">
        <v>36</v>
      </c>
      <c r="G12" s="48" t="s">
        <v>31</v>
      </c>
      <c r="H12" s="45">
        <v>2</v>
      </c>
      <c r="I12" s="45">
        <v>2</v>
      </c>
      <c r="J12" s="49"/>
      <c r="K12" s="45">
        <v>4</v>
      </c>
      <c r="L12" s="45" t="s">
        <v>0</v>
      </c>
      <c r="M12" s="45" t="s">
        <v>1</v>
      </c>
      <c r="N12" s="84" t="s">
        <v>37</v>
      </c>
      <c r="O12" s="113" t="s">
        <v>272</v>
      </c>
    </row>
    <row r="13" spans="1:15" ht="24" x14ac:dyDescent="0.25">
      <c r="A13" s="31">
        <v>1</v>
      </c>
      <c r="B13" s="138" t="s">
        <v>190</v>
      </c>
      <c r="C13" s="49" t="s">
        <v>191</v>
      </c>
      <c r="D13" s="47" t="s">
        <v>192</v>
      </c>
      <c r="E13" s="45"/>
      <c r="F13" s="49" t="s">
        <v>38</v>
      </c>
      <c r="G13" s="48" t="s">
        <v>31</v>
      </c>
      <c r="H13" s="45">
        <v>2</v>
      </c>
      <c r="I13" s="45">
        <v>2</v>
      </c>
      <c r="J13" s="49"/>
      <c r="K13" s="45">
        <v>4</v>
      </c>
      <c r="L13" s="45" t="s">
        <v>4</v>
      </c>
      <c r="M13" s="45" t="s">
        <v>1</v>
      </c>
      <c r="N13" s="84" t="s">
        <v>193</v>
      </c>
      <c r="O13" s="113" t="s">
        <v>272</v>
      </c>
    </row>
    <row r="14" spans="1:15" x14ac:dyDescent="0.25">
      <c r="A14" s="31">
        <v>1</v>
      </c>
      <c r="B14" s="138" t="s">
        <v>39</v>
      </c>
      <c r="C14" s="46" t="s">
        <v>40</v>
      </c>
      <c r="D14" s="47" t="s">
        <v>41</v>
      </c>
      <c r="E14" s="45"/>
      <c r="F14" s="49" t="s">
        <v>42</v>
      </c>
      <c r="G14" s="48" t="s">
        <v>31</v>
      </c>
      <c r="H14" s="45">
        <v>1</v>
      </c>
      <c r="I14" s="45">
        <v>1</v>
      </c>
      <c r="J14" s="49"/>
      <c r="K14" s="45">
        <v>3</v>
      </c>
      <c r="L14" s="45" t="s">
        <v>4</v>
      </c>
      <c r="M14" s="45" t="s">
        <v>1</v>
      </c>
      <c r="N14" s="84" t="s">
        <v>43</v>
      </c>
      <c r="O14" s="113" t="s">
        <v>272</v>
      </c>
    </row>
    <row r="15" spans="1:15" x14ac:dyDescent="0.25">
      <c r="A15" s="31">
        <v>1</v>
      </c>
      <c r="B15" s="138" t="s">
        <v>44</v>
      </c>
      <c r="C15" s="46" t="s">
        <v>45</v>
      </c>
      <c r="D15" s="49" t="s">
        <v>46</v>
      </c>
      <c r="E15" s="45"/>
      <c r="F15" s="49" t="s">
        <v>47</v>
      </c>
      <c r="G15" s="48" t="s">
        <v>31</v>
      </c>
      <c r="H15" s="45">
        <v>0</v>
      </c>
      <c r="I15" s="45">
        <v>2</v>
      </c>
      <c r="J15" s="49"/>
      <c r="K15" s="45">
        <v>3</v>
      </c>
      <c r="L15" s="45" t="s">
        <v>4</v>
      </c>
      <c r="M15" s="45" t="s">
        <v>1</v>
      </c>
      <c r="N15" s="84" t="s">
        <v>48</v>
      </c>
      <c r="O15" s="113" t="s">
        <v>272</v>
      </c>
    </row>
    <row r="16" spans="1:15" x14ac:dyDescent="0.25">
      <c r="A16" s="31">
        <v>1</v>
      </c>
      <c r="B16" s="138" t="s">
        <v>52</v>
      </c>
      <c r="C16" s="46" t="s">
        <v>53</v>
      </c>
      <c r="D16" s="47" t="s">
        <v>54</v>
      </c>
      <c r="E16" s="45"/>
      <c r="F16" s="49" t="s">
        <v>55</v>
      </c>
      <c r="G16" s="48" t="s">
        <v>31</v>
      </c>
      <c r="H16" s="45">
        <v>1</v>
      </c>
      <c r="I16" s="45">
        <v>2</v>
      </c>
      <c r="J16" s="49"/>
      <c r="K16" s="45">
        <v>4</v>
      </c>
      <c r="L16" s="45" t="s">
        <v>0</v>
      </c>
      <c r="M16" s="45" t="s">
        <v>1</v>
      </c>
      <c r="N16" s="84" t="s">
        <v>56</v>
      </c>
      <c r="O16" s="113" t="s">
        <v>272</v>
      </c>
    </row>
    <row r="17" spans="1:15" x14ac:dyDescent="0.25">
      <c r="A17" s="31">
        <v>1</v>
      </c>
      <c r="B17" s="84" t="s">
        <v>194</v>
      </c>
      <c r="C17" s="49" t="s">
        <v>195</v>
      </c>
      <c r="D17" s="47" t="s">
        <v>196</v>
      </c>
      <c r="E17" s="45"/>
      <c r="F17" s="49" t="s">
        <v>74</v>
      </c>
      <c r="G17" s="48" t="s">
        <v>31</v>
      </c>
      <c r="H17" s="45">
        <v>1</v>
      </c>
      <c r="I17" s="45">
        <v>2</v>
      </c>
      <c r="J17" s="49"/>
      <c r="K17" s="45">
        <v>3</v>
      </c>
      <c r="L17" s="45" t="s">
        <v>4</v>
      </c>
      <c r="M17" s="45" t="s">
        <v>1</v>
      </c>
      <c r="N17" s="84" t="s">
        <v>197</v>
      </c>
      <c r="O17" s="113" t="s">
        <v>272</v>
      </c>
    </row>
    <row r="18" spans="1:15" x14ac:dyDescent="0.25">
      <c r="A18" s="110">
        <v>1</v>
      </c>
      <c r="B18" s="141" t="s">
        <v>184</v>
      </c>
      <c r="C18" s="49" t="s">
        <v>185</v>
      </c>
      <c r="D18" s="76" t="s">
        <v>186</v>
      </c>
      <c r="E18" s="76"/>
      <c r="F18" s="76" t="s">
        <v>55</v>
      </c>
      <c r="G18" s="61" t="s">
        <v>31</v>
      </c>
      <c r="H18" s="77">
        <v>0</v>
      </c>
      <c r="I18" s="77">
        <v>2</v>
      </c>
      <c r="J18" s="78"/>
      <c r="K18" s="78">
        <v>0</v>
      </c>
      <c r="L18" s="61" t="s">
        <v>140</v>
      </c>
      <c r="M18" s="45" t="s">
        <v>1</v>
      </c>
      <c r="N18" s="84"/>
    </row>
    <row r="19" spans="1:15" x14ac:dyDescent="0.25">
      <c r="A19" s="110">
        <v>1</v>
      </c>
      <c r="B19" s="141" t="s">
        <v>187</v>
      </c>
      <c r="C19" s="49" t="s">
        <v>188</v>
      </c>
      <c r="D19" s="76" t="s">
        <v>189</v>
      </c>
      <c r="E19" s="76"/>
      <c r="F19" s="76" t="s">
        <v>55</v>
      </c>
      <c r="G19" s="61" t="s">
        <v>31</v>
      </c>
      <c r="H19" s="77">
        <v>0</v>
      </c>
      <c r="I19" s="77">
        <v>2</v>
      </c>
      <c r="J19" s="78"/>
      <c r="K19" s="78">
        <v>0</v>
      </c>
      <c r="L19" s="61" t="s">
        <v>140</v>
      </c>
      <c r="M19" s="45" t="s">
        <v>1</v>
      </c>
      <c r="N19" s="84"/>
    </row>
    <row r="20" spans="1:15" x14ac:dyDescent="0.25">
      <c r="A20" s="104"/>
      <c r="B20" s="125"/>
      <c r="C20" s="34"/>
      <c r="D20" s="34"/>
      <c r="E20" s="34"/>
      <c r="F20" s="34"/>
      <c r="G20" s="116"/>
      <c r="H20" s="35">
        <f>SUM(H10:H17)</f>
        <v>11</v>
      </c>
      <c r="I20" s="35">
        <f>SUM(I10:I17)</f>
        <v>15</v>
      </c>
      <c r="J20" s="35">
        <f>SUM(J10:J17)</f>
        <v>0</v>
      </c>
      <c r="K20" s="79">
        <f>SUM(K10:K17)</f>
        <v>33</v>
      </c>
      <c r="L20" s="37"/>
      <c r="M20" s="37"/>
      <c r="N20" s="125"/>
      <c r="O20" s="113" t="s">
        <v>272</v>
      </c>
    </row>
    <row r="21" spans="1:15" ht="24" x14ac:dyDescent="0.25">
      <c r="A21" s="104"/>
      <c r="B21" s="125"/>
      <c r="C21" s="34"/>
      <c r="D21" s="34"/>
      <c r="E21" s="34"/>
      <c r="F21" s="34"/>
      <c r="G21" s="117" t="s">
        <v>5</v>
      </c>
      <c r="H21" s="142">
        <f>SUM(H20:I20)*14</f>
        <v>364</v>
      </c>
      <c r="I21" s="143"/>
      <c r="J21" s="38">
        <f>SUM(J20)</f>
        <v>0</v>
      </c>
      <c r="K21" s="36"/>
      <c r="L21" s="37"/>
      <c r="M21" s="37"/>
      <c r="N21" s="125"/>
      <c r="O21" s="113" t="s">
        <v>272</v>
      </c>
    </row>
    <row r="22" spans="1:15" x14ac:dyDescent="0.25">
      <c r="A22" s="105">
        <v>2</v>
      </c>
      <c r="B22" s="139" t="s">
        <v>57</v>
      </c>
      <c r="C22" s="64" t="s">
        <v>58</v>
      </c>
      <c r="D22" s="55" t="s">
        <v>59</v>
      </c>
      <c r="E22" s="59" t="s">
        <v>24</v>
      </c>
      <c r="F22" s="54" t="s">
        <v>55</v>
      </c>
      <c r="G22" s="56" t="s">
        <v>31</v>
      </c>
      <c r="H22" s="53">
        <v>2</v>
      </c>
      <c r="I22" s="53">
        <v>2</v>
      </c>
      <c r="J22" s="53"/>
      <c r="K22" s="53">
        <v>6</v>
      </c>
      <c r="L22" s="53" t="s">
        <v>0</v>
      </c>
      <c r="M22" s="57" t="s">
        <v>1</v>
      </c>
      <c r="N22" s="126"/>
      <c r="O22" s="113" t="s">
        <v>272</v>
      </c>
    </row>
    <row r="23" spans="1:15" x14ac:dyDescent="0.25">
      <c r="A23" s="105">
        <v>2</v>
      </c>
      <c r="B23" s="139" t="s">
        <v>60</v>
      </c>
      <c r="C23" s="64" t="s">
        <v>61</v>
      </c>
      <c r="D23" s="55" t="s">
        <v>62</v>
      </c>
      <c r="E23" s="59" t="s">
        <v>27</v>
      </c>
      <c r="F23" s="54" t="s">
        <v>30</v>
      </c>
      <c r="G23" s="56" t="s">
        <v>31</v>
      </c>
      <c r="H23" s="53">
        <v>2</v>
      </c>
      <c r="I23" s="53">
        <v>2</v>
      </c>
      <c r="J23" s="53"/>
      <c r="K23" s="53">
        <v>6</v>
      </c>
      <c r="L23" s="53" t="s">
        <v>0</v>
      </c>
      <c r="M23" s="57" t="s">
        <v>1</v>
      </c>
      <c r="N23" s="126" t="s">
        <v>198</v>
      </c>
      <c r="O23" s="113" t="s">
        <v>272</v>
      </c>
    </row>
    <row r="24" spans="1:15" x14ac:dyDescent="0.25">
      <c r="A24" s="105">
        <v>2</v>
      </c>
      <c r="B24" s="139" t="s">
        <v>64</v>
      </c>
      <c r="C24" s="64" t="s">
        <v>65</v>
      </c>
      <c r="D24" s="55" t="s">
        <v>66</v>
      </c>
      <c r="E24" s="59" t="s">
        <v>33</v>
      </c>
      <c r="F24" s="54" t="s">
        <v>36</v>
      </c>
      <c r="G24" s="56" t="s">
        <v>31</v>
      </c>
      <c r="H24" s="53">
        <v>1</v>
      </c>
      <c r="I24" s="53">
        <v>2</v>
      </c>
      <c r="J24" s="53"/>
      <c r="K24" s="53">
        <v>3</v>
      </c>
      <c r="L24" s="53" t="s">
        <v>4</v>
      </c>
      <c r="M24" s="57" t="s">
        <v>1</v>
      </c>
      <c r="N24" s="126" t="s">
        <v>67</v>
      </c>
      <c r="O24" s="113" t="s">
        <v>272</v>
      </c>
    </row>
    <row r="25" spans="1:15" ht="24" x14ac:dyDescent="0.25">
      <c r="A25" s="105">
        <v>2</v>
      </c>
      <c r="B25" s="139" t="s">
        <v>199</v>
      </c>
      <c r="C25" s="64" t="s">
        <v>200</v>
      </c>
      <c r="D25" s="54" t="s">
        <v>201</v>
      </c>
      <c r="E25" s="53" t="s">
        <v>190</v>
      </c>
      <c r="F25" s="54" t="s">
        <v>38</v>
      </c>
      <c r="G25" s="56" t="s">
        <v>31</v>
      </c>
      <c r="H25" s="53">
        <v>2</v>
      </c>
      <c r="I25" s="53">
        <v>3</v>
      </c>
      <c r="J25" s="53"/>
      <c r="K25" s="53">
        <v>5</v>
      </c>
      <c r="L25" s="53" t="s">
        <v>0</v>
      </c>
      <c r="M25" s="57" t="s">
        <v>1</v>
      </c>
      <c r="N25" s="126" t="s">
        <v>202</v>
      </c>
      <c r="O25" s="113" t="s">
        <v>272</v>
      </c>
    </row>
    <row r="26" spans="1:15" x14ac:dyDescent="0.25">
      <c r="A26" s="105">
        <v>2</v>
      </c>
      <c r="B26" s="139" t="s">
        <v>68</v>
      </c>
      <c r="C26" s="64" t="s">
        <v>69</v>
      </c>
      <c r="D26" s="55" t="s">
        <v>70</v>
      </c>
      <c r="E26" s="53" t="s">
        <v>52</v>
      </c>
      <c r="F26" s="54" t="s">
        <v>137</v>
      </c>
      <c r="G26" s="56" t="s">
        <v>31</v>
      </c>
      <c r="H26" s="53">
        <v>2</v>
      </c>
      <c r="I26" s="53">
        <v>1</v>
      </c>
      <c r="J26" s="53"/>
      <c r="K26" s="53">
        <v>3</v>
      </c>
      <c r="L26" s="53" t="s">
        <v>4</v>
      </c>
      <c r="M26" s="57" t="s">
        <v>1</v>
      </c>
      <c r="N26" s="126" t="s">
        <v>71</v>
      </c>
      <c r="O26" s="113" t="s">
        <v>272</v>
      </c>
    </row>
    <row r="27" spans="1:15" x14ac:dyDescent="0.25">
      <c r="A27" s="105">
        <v>2</v>
      </c>
      <c r="B27" s="139" t="s">
        <v>72</v>
      </c>
      <c r="C27" s="64" t="s">
        <v>73</v>
      </c>
      <c r="D27" s="55" t="s">
        <v>282</v>
      </c>
      <c r="E27" s="53" t="s">
        <v>52</v>
      </c>
      <c r="F27" s="54" t="s">
        <v>74</v>
      </c>
      <c r="G27" s="56" t="s">
        <v>31</v>
      </c>
      <c r="H27" s="53">
        <v>1</v>
      </c>
      <c r="I27" s="53">
        <v>2</v>
      </c>
      <c r="J27" s="53"/>
      <c r="K27" s="53">
        <v>3</v>
      </c>
      <c r="L27" s="53" t="s">
        <v>0</v>
      </c>
      <c r="M27" s="57" t="s">
        <v>1</v>
      </c>
      <c r="N27" s="126" t="s">
        <v>75</v>
      </c>
      <c r="O27" s="113" t="s">
        <v>272</v>
      </c>
    </row>
    <row r="28" spans="1:15" x14ac:dyDescent="0.25">
      <c r="A28" s="105">
        <v>2</v>
      </c>
      <c r="B28" s="139" t="s">
        <v>76</v>
      </c>
      <c r="C28" s="64" t="s">
        <v>77</v>
      </c>
      <c r="D28" s="54" t="s">
        <v>78</v>
      </c>
      <c r="E28" s="53"/>
      <c r="F28" s="54" t="s">
        <v>47</v>
      </c>
      <c r="G28" s="56" t="s">
        <v>31</v>
      </c>
      <c r="H28" s="53">
        <v>0</v>
      </c>
      <c r="I28" s="53">
        <v>2</v>
      </c>
      <c r="J28" s="53"/>
      <c r="K28" s="53">
        <v>3</v>
      </c>
      <c r="L28" s="53" t="s">
        <v>4</v>
      </c>
      <c r="M28" s="57" t="s">
        <v>1</v>
      </c>
      <c r="N28" s="126" t="s">
        <v>203</v>
      </c>
      <c r="O28" s="113" t="s">
        <v>272</v>
      </c>
    </row>
    <row r="29" spans="1:15" ht="36" x14ac:dyDescent="0.25">
      <c r="A29" s="105">
        <v>2</v>
      </c>
      <c r="B29" s="139"/>
      <c r="C29" s="96" t="s">
        <v>22</v>
      </c>
      <c r="D29" s="54"/>
      <c r="E29" s="53"/>
      <c r="F29" s="54"/>
      <c r="G29" s="56"/>
      <c r="H29" s="53">
        <v>0</v>
      </c>
      <c r="I29" s="53">
        <v>1</v>
      </c>
      <c r="J29" s="53"/>
      <c r="K29" s="53">
        <v>2</v>
      </c>
      <c r="L29" s="53"/>
      <c r="M29" s="57" t="s">
        <v>3</v>
      </c>
      <c r="N29" s="126"/>
      <c r="O29" s="113" t="s">
        <v>272</v>
      </c>
    </row>
    <row r="30" spans="1:15" x14ac:dyDescent="0.25">
      <c r="A30" s="104"/>
      <c r="B30" s="125"/>
      <c r="C30" s="34"/>
      <c r="D30" s="34"/>
      <c r="E30" s="34"/>
      <c r="F30" s="34"/>
      <c r="G30" s="116"/>
      <c r="H30" s="35">
        <f>SUM(H22:H29)</f>
        <v>10</v>
      </c>
      <c r="I30" s="35">
        <f>SUM(I22:I29)</f>
        <v>15</v>
      </c>
      <c r="J30" s="35">
        <f>SUM(J22:J29)</f>
        <v>0</v>
      </c>
      <c r="K30" s="35">
        <f>SUM(K22:K29)</f>
        <v>31</v>
      </c>
      <c r="L30" s="37"/>
      <c r="M30" s="37"/>
      <c r="N30" s="125"/>
      <c r="O30" s="113" t="s">
        <v>272</v>
      </c>
    </row>
    <row r="31" spans="1:15" ht="24" x14ac:dyDescent="0.25">
      <c r="A31" s="104"/>
      <c r="B31" s="125"/>
      <c r="C31" s="34"/>
      <c r="D31" s="34"/>
      <c r="E31" s="34"/>
      <c r="F31" s="34"/>
      <c r="G31" s="117" t="s">
        <v>5</v>
      </c>
      <c r="H31" s="142">
        <f>SUM(H30:I30)*14</f>
        <v>350</v>
      </c>
      <c r="I31" s="143"/>
      <c r="J31" s="38">
        <f>SUM(J30)</f>
        <v>0</v>
      </c>
      <c r="K31" s="35"/>
      <c r="L31" s="37"/>
      <c r="M31" s="37"/>
      <c r="N31" s="125"/>
      <c r="O31" s="113" t="s">
        <v>272</v>
      </c>
    </row>
    <row r="32" spans="1:15" x14ac:dyDescent="0.25">
      <c r="A32" s="31">
        <v>3</v>
      </c>
      <c r="B32" s="84" t="s">
        <v>80</v>
      </c>
      <c r="C32" s="46" t="s">
        <v>81</v>
      </c>
      <c r="D32" s="84" t="s">
        <v>82</v>
      </c>
      <c r="E32" s="50" t="s">
        <v>68</v>
      </c>
      <c r="F32" s="49" t="s">
        <v>137</v>
      </c>
      <c r="G32" s="48" t="s">
        <v>31</v>
      </c>
      <c r="H32" s="45">
        <v>2</v>
      </c>
      <c r="I32" s="45">
        <v>1</v>
      </c>
      <c r="J32" s="85"/>
      <c r="K32" s="45">
        <v>4</v>
      </c>
      <c r="L32" s="45" t="s">
        <v>0</v>
      </c>
      <c r="M32" s="45" t="s">
        <v>1</v>
      </c>
      <c r="N32" s="49" t="s">
        <v>83</v>
      </c>
      <c r="O32" s="113" t="s">
        <v>272</v>
      </c>
    </row>
    <row r="33" spans="1:15" x14ac:dyDescent="0.25">
      <c r="A33" s="31">
        <v>3</v>
      </c>
      <c r="B33" s="84" t="s">
        <v>84</v>
      </c>
      <c r="C33" s="46" t="s">
        <v>283</v>
      </c>
      <c r="D33" s="84" t="s">
        <v>85</v>
      </c>
      <c r="E33" s="45"/>
      <c r="F33" s="49" t="s">
        <v>86</v>
      </c>
      <c r="G33" s="61" t="s">
        <v>87</v>
      </c>
      <c r="H33" s="45">
        <v>1</v>
      </c>
      <c r="I33" s="45">
        <v>1</v>
      </c>
      <c r="J33" s="85"/>
      <c r="K33" s="45">
        <v>3</v>
      </c>
      <c r="L33" s="45" t="s">
        <v>4</v>
      </c>
      <c r="M33" s="45" t="s">
        <v>1</v>
      </c>
      <c r="N33" s="49"/>
      <c r="O33" s="113" t="s">
        <v>272</v>
      </c>
    </row>
    <row r="34" spans="1:15" x14ac:dyDescent="0.25">
      <c r="A34" s="31">
        <v>3</v>
      </c>
      <c r="B34" s="84" t="s">
        <v>49</v>
      </c>
      <c r="C34" s="46" t="s">
        <v>50</v>
      </c>
      <c r="D34" s="84" t="s">
        <v>204</v>
      </c>
      <c r="E34" s="45"/>
      <c r="F34" s="49" t="s">
        <v>51</v>
      </c>
      <c r="G34" s="48" t="s">
        <v>31</v>
      </c>
      <c r="H34" s="45">
        <v>2</v>
      </c>
      <c r="I34" s="45">
        <v>0</v>
      </c>
      <c r="J34" s="85"/>
      <c r="K34" s="45">
        <v>3</v>
      </c>
      <c r="L34" s="45" t="s">
        <v>0</v>
      </c>
      <c r="M34" s="45" t="s">
        <v>1</v>
      </c>
      <c r="N34" s="84"/>
      <c r="O34" s="113" t="s">
        <v>272</v>
      </c>
    </row>
    <row r="35" spans="1:15" ht="24" x14ac:dyDescent="0.25">
      <c r="A35" s="31">
        <v>3</v>
      </c>
      <c r="B35" s="84" t="s">
        <v>88</v>
      </c>
      <c r="C35" s="46" t="s">
        <v>89</v>
      </c>
      <c r="D35" s="84" t="s">
        <v>90</v>
      </c>
      <c r="E35" s="50" t="s">
        <v>91</v>
      </c>
      <c r="F35" s="49" t="s">
        <v>79</v>
      </c>
      <c r="G35" s="48" t="s">
        <v>31</v>
      </c>
      <c r="H35" s="45">
        <v>3</v>
      </c>
      <c r="I35" s="45">
        <v>1</v>
      </c>
      <c r="J35" s="61"/>
      <c r="K35" s="45">
        <v>4</v>
      </c>
      <c r="L35" s="45" t="s">
        <v>4</v>
      </c>
      <c r="M35" s="61" t="s">
        <v>1</v>
      </c>
      <c r="N35" s="65" t="s">
        <v>92</v>
      </c>
      <c r="O35" s="113" t="s">
        <v>272</v>
      </c>
    </row>
    <row r="36" spans="1:15" x14ac:dyDescent="0.25">
      <c r="A36" s="31">
        <v>3</v>
      </c>
      <c r="B36" s="84" t="s">
        <v>93</v>
      </c>
      <c r="C36" s="46" t="s">
        <v>94</v>
      </c>
      <c r="D36" s="84" t="s">
        <v>95</v>
      </c>
      <c r="E36" s="50" t="s">
        <v>52</v>
      </c>
      <c r="F36" s="49" t="s">
        <v>96</v>
      </c>
      <c r="G36" s="48" t="s">
        <v>31</v>
      </c>
      <c r="H36" s="45">
        <v>2</v>
      </c>
      <c r="I36" s="45">
        <v>3</v>
      </c>
      <c r="J36" s="85"/>
      <c r="K36" s="45">
        <v>5</v>
      </c>
      <c r="L36" s="45" t="s">
        <v>0</v>
      </c>
      <c r="M36" s="45" t="s">
        <v>1</v>
      </c>
      <c r="N36" s="65" t="s">
        <v>97</v>
      </c>
      <c r="O36" s="113" t="s">
        <v>272</v>
      </c>
    </row>
    <row r="37" spans="1:15" x14ac:dyDescent="0.25">
      <c r="A37" s="31">
        <v>3</v>
      </c>
      <c r="B37" s="84" t="s">
        <v>98</v>
      </c>
      <c r="C37" s="46" t="s">
        <v>99</v>
      </c>
      <c r="D37" s="84" t="s">
        <v>100</v>
      </c>
      <c r="E37" s="85"/>
      <c r="F37" s="49" t="s">
        <v>38</v>
      </c>
      <c r="G37" s="48" t="s">
        <v>31</v>
      </c>
      <c r="H37" s="45">
        <v>2</v>
      </c>
      <c r="I37" s="45">
        <v>0</v>
      </c>
      <c r="J37" s="85"/>
      <c r="K37" s="45">
        <v>3</v>
      </c>
      <c r="L37" s="45" t="s">
        <v>0</v>
      </c>
      <c r="M37" s="45" t="s">
        <v>1</v>
      </c>
      <c r="N37" s="49"/>
      <c r="O37" s="113" t="s">
        <v>272</v>
      </c>
    </row>
    <row r="38" spans="1:15" x14ac:dyDescent="0.25">
      <c r="A38" s="31">
        <v>3</v>
      </c>
      <c r="B38" s="84" t="s">
        <v>205</v>
      </c>
      <c r="C38" s="46" t="s">
        <v>206</v>
      </c>
      <c r="D38" s="84" t="s">
        <v>207</v>
      </c>
      <c r="E38" s="85"/>
      <c r="F38" s="49" t="s">
        <v>276</v>
      </c>
      <c r="G38" s="48" t="s">
        <v>31</v>
      </c>
      <c r="H38" s="45">
        <v>3</v>
      </c>
      <c r="I38" s="45">
        <v>2</v>
      </c>
      <c r="J38" s="85"/>
      <c r="K38" s="45">
        <v>6</v>
      </c>
      <c r="L38" s="45" t="s">
        <v>4</v>
      </c>
      <c r="M38" s="45" t="s">
        <v>1</v>
      </c>
      <c r="N38" s="49"/>
      <c r="O38" s="113" t="s">
        <v>272</v>
      </c>
    </row>
    <row r="39" spans="1:15" ht="24" customHeight="1" x14ac:dyDescent="0.25">
      <c r="A39" s="31">
        <v>3</v>
      </c>
      <c r="B39" s="84"/>
      <c r="C39" s="30" t="s">
        <v>22</v>
      </c>
      <c r="D39" s="49"/>
      <c r="E39" s="45"/>
      <c r="F39" s="49"/>
      <c r="G39" s="48"/>
      <c r="H39" s="45">
        <v>0</v>
      </c>
      <c r="I39" s="45">
        <v>1</v>
      </c>
      <c r="J39" s="45"/>
      <c r="K39" s="45">
        <v>2</v>
      </c>
      <c r="L39" s="45"/>
      <c r="M39" s="51" t="s">
        <v>3</v>
      </c>
      <c r="N39" s="49"/>
      <c r="O39" s="113" t="s">
        <v>272</v>
      </c>
    </row>
    <row r="40" spans="1:15" x14ac:dyDescent="0.25">
      <c r="A40" s="104"/>
      <c r="B40" s="125"/>
      <c r="C40" s="34"/>
      <c r="D40" s="34"/>
      <c r="E40" s="34"/>
      <c r="F40" s="34"/>
      <c r="G40" s="116"/>
      <c r="H40" s="35">
        <f>SUM(H32:H39)</f>
        <v>15</v>
      </c>
      <c r="I40" s="35">
        <f>SUM(I32:I39)</f>
        <v>9</v>
      </c>
      <c r="J40" s="35">
        <f>SUM(J32:J39)</f>
        <v>0</v>
      </c>
      <c r="K40" s="35">
        <f>SUM(K32:K39)</f>
        <v>30</v>
      </c>
      <c r="L40" s="37"/>
      <c r="M40" s="37"/>
      <c r="N40" s="125"/>
      <c r="O40" s="113" t="s">
        <v>272</v>
      </c>
    </row>
    <row r="41" spans="1:15" ht="24" x14ac:dyDescent="0.25">
      <c r="A41" s="104"/>
      <c r="B41" s="125"/>
      <c r="C41" s="34"/>
      <c r="D41" s="34"/>
      <c r="E41" s="34"/>
      <c r="F41" s="34"/>
      <c r="G41" s="117" t="s">
        <v>5</v>
      </c>
      <c r="H41" s="142">
        <f>SUM(H40:I40)*14</f>
        <v>336</v>
      </c>
      <c r="I41" s="143"/>
      <c r="J41" s="38">
        <f>SUM(J40)</f>
        <v>0</v>
      </c>
      <c r="K41" s="35"/>
      <c r="L41" s="37"/>
      <c r="M41" s="37"/>
      <c r="N41" s="125"/>
      <c r="O41" s="113" t="s">
        <v>272</v>
      </c>
    </row>
    <row r="42" spans="1:15" ht="24" x14ac:dyDescent="0.25">
      <c r="A42" s="105">
        <v>4</v>
      </c>
      <c r="B42" s="94" t="s">
        <v>101</v>
      </c>
      <c r="C42" s="54" t="s">
        <v>102</v>
      </c>
      <c r="D42" s="54" t="s">
        <v>103</v>
      </c>
      <c r="E42" s="53" t="s">
        <v>88</v>
      </c>
      <c r="F42" s="54" t="s">
        <v>79</v>
      </c>
      <c r="G42" s="56" t="s">
        <v>31</v>
      </c>
      <c r="H42" s="53">
        <v>2</v>
      </c>
      <c r="I42" s="53">
        <v>2</v>
      </c>
      <c r="J42" s="86"/>
      <c r="K42" s="53">
        <v>5</v>
      </c>
      <c r="L42" s="53" t="s">
        <v>0</v>
      </c>
      <c r="M42" s="86" t="s">
        <v>1</v>
      </c>
      <c r="N42" s="126" t="s">
        <v>104</v>
      </c>
      <c r="O42" s="113" t="s">
        <v>272</v>
      </c>
    </row>
    <row r="43" spans="1:15" x14ac:dyDescent="0.25">
      <c r="A43" s="105">
        <v>4</v>
      </c>
      <c r="B43" s="94" t="s">
        <v>105</v>
      </c>
      <c r="C43" s="54" t="s">
        <v>106</v>
      </c>
      <c r="D43" s="54" t="s">
        <v>107</v>
      </c>
      <c r="E43" s="86" t="s">
        <v>84</v>
      </c>
      <c r="F43" s="54" t="s">
        <v>108</v>
      </c>
      <c r="G43" s="86" t="s">
        <v>87</v>
      </c>
      <c r="H43" s="53">
        <v>1</v>
      </c>
      <c r="I43" s="53">
        <v>1</v>
      </c>
      <c r="J43" s="87"/>
      <c r="K43" s="53">
        <v>3</v>
      </c>
      <c r="L43" s="53" t="s">
        <v>0</v>
      </c>
      <c r="M43" s="53" t="s">
        <v>1</v>
      </c>
      <c r="N43" s="126" t="s">
        <v>208</v>
      </c>
      <c r="O43" s="113" t="s">
        <v>272</v>
      </c>
    </row>
    <row r="44" spans="1:15" x14ac:dyDescent="0.25">
      <c r="A44" s="105">
        <v>4</v>
      </c>
      <c r="B44" s="54" t="s">
        <v>209</v>
      </c>
      <c r="C44" s="64" t="s">
        <v>210</v>
      </c>
      <c r="D44" s="88" t="s">
        <v>211</v>
      </c>
      <c r="E44" s="86"/>
      <c r="F44" s="54" t="s">
        <v>291</v>
      </c>
      <c r="G44" s="56" t="s">
        <v>31</v>
      </c>
      <c r="H44" s="53">
        <v>2</v>
      </c>
      <c r="I44" s="53">
        <v>1</v>
      </c>
      <c r="J44" s="87"/>
      <c r="K44" s="53">
        <v>3</v>
      </c>
      <c r="L44" s="53" t="s">
        <v>4</v>
      </c>
      <c r="M44" s="53" t="s">
        <v>1</v>
      </c>
      <c r="N44" s="54" t="s">
        <v>212</v>
      </c>
      <c r="O44" s="113" t="s">
        <v>272</v>
      </c>
    </row>
    <row r="45" spans="1:15" x14ac:dyDescent="0.25">
      <c r="A45" s="105">
        <v>4</v>
      </c>
      <c r="B45" s="54" t="s">
        <v>213</v>
      </c>
      <c r="C45" s="64" t="s">
        <v>214</v>
      </c>
      <c r="D45" s="54" t="s">
        <v>215</v>
      </c>
      <c r="E45" s="86"/>
      <c r="F45" s="54" t="s">
        <v>74</v>
      </c>
      <c r="G45" s="56" t="s">
        <v>31</v>
      </c>
      <c r="H45" s="53">
        <v>2</v>
      </c>
      <c r="I45" s="53">
        <v>1</v>
      </c>
      <c r="J45" s="87"/>
      <c r="K45" s="53">
        <v>3</v>
      </c>
      <c r="L45" s="53" t="s">
        <v>0</v>
      </c>
      <c r="M45" s="53" t="s">
        <v>1</v>
      </c>
      <c r="N45" s="54" t="s">
        <v>216</v>
      </c>
      <c r="O45" s="113" t="s">
        <v>272</v>
      </c>
    </row>
    <row r="46" spans="1:15" x14ac:dyDescent="0.25">
      <c r="A46" s="105">
        <v>4</v>
      </c>
      <c r="B46" s="54" t="s">
        <v>217</v>
      </c>
      <c r="C46" s="64" t="s">
        <v>218</v>
      </c>
      <c r="D46" s="54" t="s">
        <v>219</v>
      </c>
      <c r="E46" s="86"/>
      <c r="F46" s="54" t="s">
        <v>220</v>
      </c>
      <c r="G46" s="56" t="s">
        <v>31</v>
      </c>
      <c r="H46" s="53">
        <v>2</v>
      </c>
      <c r="I46" s="53">
        <v>1</v>
      </c>
      <c r="J46" s="87"/>
      <c r="K46" s="53">
        <v>3</v>
      </c>
      <c r="L46" s="53" t="s">
        <v>4</v>
      </c>
      <c r="M46" s="53" t="s">
        <v>1</v>
      </c>
      <c r="N46" s="54" t="s">
        <v>221</v>
      </c>
      <c r="O46" s="113" t="s">
        <v>272</v>
      </c>
    </row>
    <row r="47" spans="1:15" ht="24" x14ac:dyDescent="0.25">
      <c r="A47" s="105">
        <v>4</v>
      </c>
      <c r="B47" s="54" t="s">
        <v>109</v>
      </c>
      <c r="C47" s="54" t="s">
        <v>110</v>
      </c>
      <c r="D47" s="54" t="s">
        <v>111</v>
      </c>
      <c r="E47" s="59" t="s">
        <v>57</v>
      </c>
      <c r="F47" s="54" t="s">
        <v>30</v>
      </c>
      <c r="G47" s="56" t="s">
        <v>31</v>
      </c>
      <c r="H47" s="53">
        <v>1</v>
      </c>
      <c r="I47" s="53">
        <v>2</v>
      </c>
      <c r="J47" s="86"/>
      <c r="K47" s="53">
        <v>4</v>
      </c>
      <c r="L47" s="53" t="s">
        <v>4</v>
      </c>
      <c r="M47" s="53" t="s">
        <v>1</v>
      </c>
      <c r="N47" s="54" t="s">
        <v>112</v>
      </c>
      <c r="O47" s="113" t="s">
        <v>272</v>
      </c>
    </row>
    <row r="48" spans="1:15" x14ac:dyDescent="0.25">
      <c r="A48" s="105">
        <v>4</v>
      </c>
      <c r="B48" s="54"/>
      <c r="C48" s="54" t="s">
        <v>274</v>
      </c>
      <c r="D48" s="58" t="s">
        <v>273</v>
      </c>
      <c r="E48" s="53"/>
      <c r="F48" s="58"/>
      <c r="G48" s="56"/>
      <c r="H48" s="53">
        <v>2</v>
      </c>
      <c r="I48" s="53">
        <v>3</v>
      </c>
      <c r="J48" s="59"/>
      <c r="K48" s="59">
        <v>7</v>
      </c>
      <c r="L48" s="57" t="s">
        <v>0</v>
      </c>
      <c r="M48" s="57" t="s">
        <v>2</v>
      </c>
      <c r="N48" s="127"/>
      <c r="O48" s="113" t="s">
        <v>272</v>
      </c>
    </row>
    <row r="49" spans="1:15" x14ac:dyDescent="0.25">
      <c r="A49" s="104"/>
      <c r="B49" s="125"/>
      <c r="C49" s="34"/>
      <c r="D49" s="34"/>
      <c r="E49" s="34"/>
      <c r="F49" s="34"/>
      <c r="G49" s="116"/>
      <c r="H49" s="35">
        <f>SUM(H42:H48)</f>
        <v>12</v>
      </c>
      <c r="I49" s="35">
        <f>SUM(I42:I48)</f>
        <v>11</v>
      </c>
      <c r="J49" s="35">
        <f>SUM(J42:J47)</f>
        <v>0</v>
      </c>
      <c r="K49" s="35">
        <f>SUM(K42:K48)</f>
        <v>28</v>
      </c>
      <c r="L49" s="37"/>
      <c r="M49" s="37"/>
      <c r="N49" s="125"/>
      <c r="O49" s="113" t="s">
        <v>272</v>
      </c>
    </row>
    <row r="50" spans="1:15" ht="24" x14ac:dyDescent="0.25">
      <c r="A50" s="104"/>
      <c r="B50" s="125"/>
      <c r="C50" s="34"/>
      <c r="D50" s="34"/>
      <c r="E50" s="34"/>
      <c r="F50" s="34"/>
      <c r="G50" s="117" t="s">
        <v>5</v>
      </c>
      <c r="H50" s="142">
        <f>SUM(H49:I49)*14</f>
        <v>322</v>
      </c>
      <c r="I50" s="143"/>
      <c r="J50" s="38">
        <f>SUM(J49)</f>
        <v>0</v>
      </c>
      <c r="K50" s="35"/>
      <c r="L50" s="37"/>
      <c r="M50" s="37"/>
      <c r="N50" s="125"/>
      <c r="O50" s="113" t="s">
        <v>272</v>
      </c>
    </row>
    <row r="51" spans="1:15" x14ac:dyDescent="0.25">
      <c r="A51" s="31">
        <v>5</v>
      </c>
      <c r="B51" s="128" t="s">
        <v>114</v>
      </c>
      <c r="C51" s="46" t="s">
        <v>115</v>
      </c>
      <c r="D51" s="84" t="s">
        <v>116</v>
      </c>
      <c r="E51" s="89" t="s">
        <v>93</v>
      </c>
      <c r="F51" s="49" t="s">
        <v>96</v>
      </c>
      <c r="G51" s="45" t="s">
        <v>31</v>
      </c>
      <c r="H51" s="45">
        <v>2</v>
      </c>
      <c r="I51" s="45">
        <v>2</v>
      </c>
      <c r="J51" s="89"/>
      <c r="K51" s="45">
        <v>4</v>
      </c>
      <c r="L51" s="45" t="s">
        <v>0</v>
      </c>
      <c r="M51" s="45" t="s">
        <v>1</v>
      </c>
      <c r="N51" s="128"/>
      <c r="O51" s="113" t="s">
        <v>272</v>
      </c>
    </row>
    <row r="52" spans="1:15" ht="24" x14ac:dyDescent="0.25">
      <c r="A52" s="31">
        <v>5</v>
      </c>
      <c r="B52" s="49" t="s">
        <v>222</v>
      </c>
      <c r="C52" s="90" t="s">
        <v>223</v>
      </c>
      <c r="D52" s="91" t="s">
        <v>224</v>
      </c>
      <c r="E52" s="89"/>
      <c r="F52" s="46" t="s">
        <v>292</v>
      </c>
      <c r="G52" s="61" t="s">
        <v>87</v>
      </c>
      <c r="H52" s="92">
        <v>2</v>
      </c>
      <c r="I52" s="92">
        <v>2</v>
      </c>
      <c r="J52" s="89"/>
      <c r="K52" s="92">
        <v>5</v>
      </c>
      <c r="L52" s="92" t="s">
        <v>0</v>
      </c>
      <c r="M52" s="45" t="s">
        <v>1</v>
      </c>
      <c r="N52" s="128"/>
      <c r="O52" s="113" t="s">
        <v>272</v>
      </c>
    </row>
    <row r="53" spans="1:15" x14ac:dyDescent="0.25">
      <c r="A53" s="31">
        <v>5</v>
      </c>
      <c r="B53" s="49" t="s">
        <v>225</v>
      </c>
      <c r="C53" s="62" t="s">
        <v>226</v>
      </c>
      <c r="D53" s="91" t="s">
        <v>227</v>
      </c>
      <c r="E53" s="50" t="s">
        <v>44</v>
      </c>
      <c r="F53" s="46" t="s">
        <v>47</v>
      </c>
      <c r="G53" s="48" t="s">
        <v>31</v>
      </c>
      <c r="H53" s="92">
        <v>1</v>
      </c>
      <c r="I53" s="92">
        <v>2</v>
      </c>
      <c r="J53" s="89"/>
      <c r="K53" s="92">
        <v>3</v>
      </c>
      <c r="L53" s="92" t="s">
        <v>0</v>
      </c>
      <c r="M53" s="45" t="s">
        <v>1</v>
      </c>
      <c r="N53" s="128" t="s">
        <v>228</v>
      </c>
      <c r="O53" s="113" t="s">
        <v>272</v>
      </c>
    </row>
    <row r="54" spans="1:15" x14ac:dyDescent="0.25">
      <c r="A54" s="31">
        <v>5</v>
      </c>
      <c r="B54" s="49" t="s">
        <v>280</v>
      </c>
      <c r="C54" s="62" t="s">
        <v>229</v>
      </c>
      <c r="D54" s="93" t="s">
        <v>230</v>
      </c>
      <c r="E54" s="89" t="s">
        <v>101</v>
      </c>
      <c r="F54" s="49" t="s">
        <v>79</v>
      </c>
      <c r="G54" s="48" t="s">
        <v>31</v>
      </c>
      <c r="H54" s="92">
        <v>2</v>
      </c>
      <c r="I54" s="92">
        <v>1</v>
      </c>
      <c r="J54" s="89"/>
      <c r="K54" s="92">
        <v>4</v>
      </c>
      <c r="L54" s="92" t="s">
        <v>4</v>
      </c>
      <c r="M54" s="45" t="s">
        <v>1</v>
      </c>
      <c r="N54" s="128" t="s">
        <v>231</v>
      </c>
      <c r="O54" s="113" t="s">
        <v>272</v>
      </c>
    </row>
    <row r="55" spans="1:15" x14ac:dyDescent="0.25">
      <c r="A55" s="31">
        <v>5</v>
      </c>
      <c r="B55" s="49"/>
      <c r="C55" s="49" t="s">
        <v>274</v>
      </c>
      <c r="D55" s="52" t="s">
        <v>273</v>
      </c>
      <c r="E55" s="45"/>
      <c r="F55" s="49"/>
      <c r="G55" s="48"/>
      <c r="H55" s="45">
        <v>2</v>
      </c>
      <c r="I55" s="45">
        <v>3</v>
      </c>
      <c r="J55" s="50"/>
      <c r="K55" s="45">
        <v>7</v>
      </c>
      <c r="L55" s="51" t="s">
        <v>4</v>
      </c>
      <c r="M55" s="51" t="s">
        <v>2</v>
      </c>
      <c r="N55" s="65"/>
      <c r="O55" s="113" t="s">
        <v>272</v>
      </c>
    </row>
    <row r="56" spans="1:15" x14ac:dyDescent="0.25">
      <c r="A56" s="31">
        <v>5</v>
      </c>
      <c r="B56" s="49"/>
      <c r="C56" s="49" t="s">
        <v>274</v>
      </c>
      <c r="D56" s="52" t="s">
        <v>273</v>
      </c>
      <c r="E56" s="45"/>
      <c r="F56" s="49"/>
      <c r="G56" s="48"/>
      <c r="H56" s="45">
        <v>2</v>
      </c>
      <c r="I56" s="45">
        <v>3</v>
      </c>
      <c r="J56" s="50"/>
      <c r="K56" s="45">
        <v>7</v>
      </c>
      <c r="L56" s="51" t="s">
        <v>4</v>
      </c>
      <c r="M56" s="51" t="s">
        <v>2</v>
      </c>
      <c r="N56" s="65"/>
      <c r="O56" s="113" t="s">
        <v>272</v>
      </c>
    </row>
    <row r="57" spans="1:15" x14ac:dyDescent="0.25">
      <c r="A57" s="31">
        <v>5</v>
      </c>
      <c r="B57" s="49"/>
      <c r="C57" s="49" t="s">
        <v>274</v>
      </c>
      <c r="D57" s="52" t="s">
        <v>273</v>
      </c>
      <c r="E57" s="45"/>
      <c r="F57" s="49"/>
      <c r="G57" s="48"/>
      <c r="H57" s="45">
        <v>0</v>
      </c>
      <c r="I57" s="45">
        <v>0</v>
      </c>
      <c r="J57" s="50">
        <v>80</v>
      </c>
      <c r="K57" s="45">
        <v>0</v>
      </c>
      <c r="L57" s="61" t="s">
        <v>140</v>
      </c>
      <c r="M57" s="51" t="s">
        <v>2</v>
      </c>
      <c r="N57" s="65"/>
      <c r="O57" s="113" t="s">
        <v>272</v>
      </c>
    </row>
    <row r="58" spans="1:15" x14ac:dyDescent="0.25">
      <c r="A58" s="104"/>
      <c r="B58" s="125"/>
      <c r="C58" s="34"/>
      <c r="D58" s="34"/>
      <c r="E58" s="34"/>
      <c r="F58" s="34"/>
      <c r="G58" s="116"/>
      <c r="H58" s="35">
        <f>SUM(H51:H57)</f>
        <v>11</v>
      </c>
      <c r="I58" s="35">
        <f>SUM(I51:I57)</f>
        <v>13</v>
      </c>
      <c r="J58" s="35">
        <f>SUM(J51:J57)</f>
        <v>80</v>
      </c>
      <c r="K58" s="35">
        <f>SUM(K51:K57)</f>
        <v>30</v>
      </c>
      <c r="L58" s="37"/>
      <c r="M58" s="37"/>
      <c r="N58" s="125"/>
      <c r="O58" s="113" t="s">
        <v>272</v>
      </c>
    </row>
    <row r="59" spans="1:15" ht="24" x14ac:dyDescent="0.25">
      <c r="A59" s="104"/>
      <c r="B59" s="125"/>
      <c r="C59" s="34"/>
      <c r="D59" s="34"/>
      <c r="E59" s="34"/>
      <c r="F59" s="34"/>
      <c r="G59" s="117" t="s">
        <v>5</v>
      </c>
      <c r="H59" s="142">
        <f>SUM(H58:I58)*14</f>
        <v>336</v>
      </c>
      <c r="I59" s="143"/>
      <c r="J59" s="38">
        <f>SUM(J57)</f>
        <v>80</v>
      </c>
      <c r="K59" s="35"/>
      <c r="L59" s="37"/>
      <c r="M59" s="37"/>
      <c r="N59" s="125"/>
      <c r="O59" s="113" t="s">
        <v>272</v>
      </c>
    </row>
    <row r="60" spans="1:15" x14ac:dyDescent="0.25">
      <c r="A60" s="105">
        <v>6</v>
      </c>
      <c r="B60" s="94" t="s">
        <v>117</v>
      </c>
      <c r="C60" s="54" t="s">
        <v>118</v>
      </c>
      <c r="D60" s="94" t="s">
        <v>119</v>
      </c>
      <c r="E60" s="53"/>
      <c r="F60" s="54" t="s">
        <v>120</v>
      </c>
      <c r="G60" s="53" t="s">
        <v>87</v>
      </c>
      <c r="H60" s="53">
        <v>2</v>
      </c>
      <c r="I60" s="53">
        <v>0</v>
      </c>
      <c r="J60" s="87"/>
      <c r="K60" s="53">
        <v>3</v>
      </c>
      <c r="L60" s="53" t="s">
        <v>0</v>
      </c>
      <c r="M60" s="53" t="s">
        <v>1</v>
      </c>
      <c r="N60" s="94" t="s">
        <v>121</v>
      </c>
      <c r="O60" s="113" t="s">
        <v>272</v>
      </c>
    </row>
    <row r="61" spans="1:15" x14ac:dyDescent="0.25">
      <c r="A61" s="105">
        <v>6</v>
      </c>
      <c r="B61" s="94" t="s">
        <v>122</v>
      </c>
      <c r="C61" s="54" t="s">
        <v>123</v>
      </c>
      <c r="D61" s="94" t="s">
        <v>124</v>
      </c>
      <c r="E61" s="53" t="s">
        <v>114</v>
      </c>
      <c r="F61" s="54" t="s">
        <v>288</v>
      </c>
      <c r="G61" s="53" t="s">
        <v>31</v>
      </c>
      <c r="H61" s="53">
        <v>2</v>
      </c>
      <c r="I61" s="53">
        <v>2</v>
      </c>
      <c r="J61" s="95"/>
      <c r="K61" s="53">
        <v>5</v>
      </c>
      <c r="L61" s="53" t="s">
        <v>0</v>
      </c>
      <c r="M61" s="53" t="s">
        <v>1</v>
      </c>
      <c r="N61" s="94"/>
      <c r="O61" s="113" t="s">
        <v>272</v>
      </c>
    </row>
    <row r="62" spans="1:15" x14ac:dyDescent="0.25">
      <c r="A62" s="105">
        <v>6</v>
      </c>
      <c r="B62" s="54" t="s">
        <v>232</v>
      </c>
      <c r="C62" s="54" t="s">
        <v>233</v>
      </c>
      <c r="D62" s="94" t="s">
        <v>234</v>
      </c>
      <c r="E62" s="86" t="s">
        <v>114</v>
      </c>
      <c r="F62" s="54" t="s">
        <v>96</v>
      </c>
      <c r="G62" s="53" t="s">
        <v>31</v>
      </c>
      <c r="H62" s="86">
        <v>2</v>
      </c>
      <c r="I62" s="86">
        <v>1</v>
      </c>
      <c r="J62" s="95"/>
      <c r="K62" s="53">
        <v>3</v>
      </c>
      <c r="L62" s="53" t="s">
        <v>0</v>
      </c>
      <c r="M62" s="86" t="s">
        <v>1</v>
      </c>
      <c r="N62" s="94" t="s">
        <v>235</v>
      </c>
      <c r="O62" s="113" t="s">
        <v>272</v>
      </c>
    </row>
    <row r="63" spans="1:15" x14ac:dyDescent="0.25">
      <c r="A63" s="105">
        <v>6</v>
      </c>
      <c r="B63" s="54" t="s">
        <v>236</v>
      </c>
      <c r="C63" s="64" t="s">
        <v>237</v>
      </c>
      <c r="D63" s="54" t="s">
        <v>238</v>
      </c>
      <c r="E63" s="86" t="s">
        <v>101</v>
      </c>
      <c r="F63" s="54" t="s">
        <v>275</v>
      </c>
      <c r="G63" s="56" t="s">
        <v>31</v>
      </c>
      <c r="H63" s="53">
        <v>2</v>
      </c>
      <c r="I63" s="53">
        <v>1</v>
      </c>
      <c r="J63" s="86"/>
      <c r="K63" s="53">
        <v>4</v>
      </c>
      <c r="L63" s="53" t="s">
        <v>0</v>
      </c>
      <c r="M63" s="53" t="s">
        <v>1</v>
      </c>
      <c r="N63" s="94" t="s">
        <v>239</v>
      </c>
      <c r="O63" s="113" t="s">
        <v>272</v>
      </c>
    </row>
    <row r="64" spans="1:15" x14ac:dyDescent="0.25">
      <c r="A64" s="105">
        <v>6</v>
      </c>
      <c r="B64" s="94" t="s">
        <v>240</v>
      </c>
      <c r="C64" s="94" t="s">
        <v>125</v>
      </c>
      <c r="D64" s="88" t="s">
        <v>126</v>
      </c>
      <c r="E64" s="53" t="s">
        <v>114</v>
      </c>
      <c r="F64" s="54" t="s">
        <v>79</v>
      </c>
      <c r="G64" s="86" t="s">
        <v>31</v>
      </c>
      <c r="H64" s="86">
        <v>0</v>
      </c>
      <c r="I64" s="86">
        <v>0</v>
      </c>
      <c r="J64" s="95"/>
      <c r="K64" s="86">
        <v>5</v>
      </c>
      <c r="L64" s="86" t="s">
        <v>4</v>
      </c>
      <c r="M64" s="86" t="s">
        <v>1</v>
      </c>
      <c r="N64" s="129"/>
      <c r="O64" s="113" t="s">
        <v>272</v>
      </c>
    </row>
    <row r="65" spans="1:15" ht="24" customHeight="1" x14ac:dyDescent="0.25">
      <c r="A65" s="105">
        <v>6</v>
      </c>
      <c r="B65" s="94"/>
      <c r="C65" s="96" t="s">
        <v>22</v>
      </c>
      <c r="D65" s="94"/>
      <c r="E65" s="53"/>
      <c r="F65" s="54"/>
      <c r="G65" s="53"/>
      <c r="H65" s="86">
        <v>0</v>
      </c>
      <c r="I65" s="86">
        <v>1</v>
      </c>
      <c r="J65" s="95"/>
      <c r="K65" s="53">
        <v>2</v>
      </c>
      <c r="L65" s="53"/>
      <c r="M65" s="86" t="s">
        <v>3</v>
      </c>
      <c r="N65" s="129"/>
      <c r="O65" s="113" t="s">
        <v>272</v>
      </c>
    </row>
    <row r="66" spans="1:15" ht="24" customHeight="1" x14ac:dyDescent="0.25">
      <c r="A66" s="105">
        <v>6</v>
      </c>
      <c r="B66" s="94"/>
      <c r="C66" s="96" t="s">
        <v>22</v>
      </c>
      <c r="D66" s="53"/>
      <c r="E66" s="86"/>
      <c r="F66" s="54"/>
      <c r="G66" s="53"/>
      <c r="H66" s="86">
        <v>1</v>
      </c>
      <c r="I66" s="86">
        <v>0</v>
      </c>
      <c r="J66" s="87"/>
      <c r="K66" s="53">
        <v>2</v>
      </c>
      <c r="L66" s="53"/>
      <c r="M66" s="86" t="s">
        <v>3</v>
      </c>
      <c r="N66" s="129"/>
      <c r="O66" s="113" t="s">
        <v>272</v>
      </c>
    </row>
    <row r="67" spans="1:15" x14ac:dyDescent="0.25">
      <c r="A67" s="105">
        <v>6</v>
      </c>
      <c r="B67" s="54"/>
      <c r="C67" s="54" t="s">
        <v>274</v>
      </c>
      <c r="D67" s="58" t="s">
        <v>273</v>
      </c>
      <c r="E67" s="53"/>
      <c r="F67" s="54"/>
      <c r="G67" s="56"/>
      <c r="H67" s="53">
        <v>2</v>
      </c>
      <c r="I67" s="53">
        <v>3</v>
      </c>
      <c r="J67" s="59"/>
      <c r="K67" s="53">
        <v>7</v>
      </c>
      <c r="L67" s="57" t="s">
        <v>4</v>
      </c>
      <c r="M67" s="57" t="s">
        <v>2</v>
      </c>
      <c r="N67" s="126"/>
      <c r="O67" s="113" t="s">
        <v>272</v>
      </c>
    </row>
    <row r="68" spans="1:15" x14ac:dyDescent="0.25">
      <c r="A68" s="104"/>
      <c r="B68" s="125"/>
      <c r="C68" s="34"/>
      <c r="D68" s="34"/>
      <c r="E68" s="34"/>
      <c r="F68" s="34"/>
      <c r="G68" s="116"/>
      <c r="H68" s="35">
        <f>SUM(H60:H67)</f>
        <v>11</v>
      </c>
      <c r="I68" s="35">
        <f>SUM(I60:I67)</f>
        <v>8</v>
      </c>
      <c r="J68" s="35">
        <f>SUM(J60:J66)</f>
        <v>0</v>
      </c>
      <c r="K68" s="35">
        <f>SUM(K60:K67)</f>
        <v>31</v>
      </c>
      <c r="L68" s="37"/>
      <c r="M68" s="37"/>
      <c r="N68" s="125"/>
      <c r="O68" s="113" t="s">
        <v>272</v>
      </c>
    </row>
    <row r="69" spans="1:15" ht="24" x14ac:dyDescent="0.25">
      <c r="A69" s="106"/>
      <c r="B69" s="130"/>
      <c r="C69" s="39"/>
      <c r="D69" s="39"/>
      <c r="E69" s="39"/>
      <c r="F69" s="39"/>
      <c r="G69" s="117" t="s">
        <v>5</v>
      </c>
      <c r="H69" s="142">
        <f>SUM(H68:I68)*14</f>
        <v>266</v>
      </c>
      <c r="I69" s="143"/>
      <c r="J69" s="38">
        <f>SUM(J68)</f>
        <v>0</v>
      </c>
      <c r="K69" s="40"/>
      <c r="L69" s="41"/>
      <c r="M69" s="41"/>
      <c r="N69" s="130"/>
      <c r="O69" s="113" t="s">
        <v>272</v>
      </c>
    </row>
    <row r="70" spans="1:15" x14ac:dyDescent="0.25">
      <c r="A70" s="112" t="s">
        <v>286</v>
      </c>
      <c r="B70" s="140"/>
      <c r="C70" s="42"/>
      <c r="D70" s="30"/>
      <c r="E70" s="30"/>
      <c r="F70" s="30"/>
      <c r="G70" s="118"/>
      <c r="H70" s="31"/>
      <c r="I70" s="31"/>
      <c r="J70" s="31"/>
      <c r="K70" s="32"/>
      <c r="L70" s="33"/>
      <c r="M70" s="33"/>
      <c r="N70" s="131"/>
      <c r="O70" s="113" t="s">
        <v>272</v>
      </c>
    </row>
    <row r="71" spans="1:15" ht="24" x14ac:dyDescent="0.25">
      <c r="A71" s="105">
        <v>4</v>
      </c>
      <c r="B71" s="54" t="s">
        <v>133</v>
      </c>
      <c r="C71" s="54" t="s">
        <v>134</v>
      </c>
      <c r="D71" s="55" t="s">
        <v>135</v>
      </c>
      <c r="E71" s="53" t="s">
        <v>136</v>
      </c>
      <c r="F71" s="58" t="s">
        <v>137</v>
      </c>
      <c r="G71" s="56" t="s">
        <v>31</v>
      </c>
      <c r="H71" s="53">
        <v>2</v>
      </c>
      <c r="I71" s="53">
        <v>3</v>
      </c>
      <c r="J71" s="59"/>
      <c r="K71" s="59">
        <v>7</v>
      </c>
      <c r="L71" s="57" t="s">
        <v>0</v>
      </c>
      <c r="M71" s="57" t="s">
        <v>2</v>
      </c>
      <c r="N71" s="126"/>
      <c r="O71" s="113" t="s">
        <v>272</v>
      </c>
    </row>
    <row r="72" spans="1:15" x14ac:dyDescent="0.25">
      <c r="A72" s="31">
        <v>5</v>
      </c>
      <c r="B72" s="49" t="s">
        <v>144</v>
      </c>
      <c r="C72" s="62" t="s">
        <v>145</v>
      </c>
      <c r="D72" s="47" t="s">
        <v>146</v>
      </c>
      <c r="E72" s="45" t="s">
        <v>101</v>
      </c>
      <c r="F72" s="49" t="s">
        <v>147</v>
      </c>
      <c r="G72" s="45" t="s">
        <v>31</v>
      </c>
      <c r="H72" s="45">
        <v>2</v>
      </c>
      <c r="I72" s="45">
        <v>3</v>
      </c>
      <c r="J72" s="63"/>
      <c r="K72" s="45">
        <v>7</v>
      </c>
      <c r="L72" s="61" t="s">
        <v>4</v>
      </c>
      <c r="M72" s="51" t="s">
        <v>2</v>
      </c>
      <c r="N72" s="65"/>
      <c r="O72" s="113" t="s">
        <v>272</v>
      </c>
    </row>
    <row r="73" spans="1:15" x14ac:dyDescent="0.25">
      <c r="A73" s="31">
        <v>5</v>
      </c>
      <c r="B73" s="49" t="s">
        <v>148</v>
      </c>
      <c r="C73" s="62" t="s">
        <v>149</v>
      </c>
      <c r="D73" s="47" t="s">
        <v>150</v>
      </c>
      <c r="E73" s="45" t="s">
        <v>113</v>
      </c>
      <c r="F73" s="49" t="s">
        <v>290</v>
      </c>
      <c r="G73" s="45" t="s">
        <v>31</v>
      </c>
      <c r="H73" s="45">
        <v>2</v>
      </c>
      <c r="I73" s="45">
        <v>3</v>
      </c>
      <c r="J73" s="63"/>
      <c r="K73" s="45">
        <v>7</v>
      </c>
      <c r="L73" s="61" t="s">
        <v>4</v>
      </c>
      <c r="M73" s="51" t="s">
        <v>2</v>
      </c>
      <c r="N73" s="65"/>
      <c r="O73" s="113" t="s">
        <v>272</v>
      </c>
    </row>
    <row r="74" spans="1:15" s="17" customFormat="1" x14ac:dyDescent="0.25">
      <c r="A74" s="31">
        <v>5</v>
      </c>
      <c r="B74" s="65" t="s">
        <v>151</v>
      </c>
      <c r="C74" s="52" t="s">
        <v>138</v>
      </c>
      <c r="D74" s="52" t="s">
        <v>139</v>
      </c>
      <c r="E74" s="48" t="s">
        <v>152</v>
      </c>
      <c r="F74" s="52" t="s">
        <v>51</v>
      </c>
      <c r="G74" s="48" t="s">
        <v>31</v>
      </c>
      <c r="H74" s="50">
        <v>0</v>
      </c>
      <c r="I74" s="50">
        <v>0</v>
      </c>
      <c r="J74" s="50">
        <v>80</v>
      </c>
      <c r="K74" s="50">
        <v>0</v>
      </c>
      <c r="L74" s="61" t="s">
        <v>140</v>
      </c>
      <c r="M74" s="51" t="s">
        <v>2</v>
      </c>
      <c r="N74" s="65" t="s">
        <v>141</v>
      </c>
      <c r="O74" s="113" t="s">
        <v>272</v>
      </c>
    </row>
    <row r="75" spans="1:15" x14ac:dyDescent="0.25">
      <c r="A75" s="105">
        <v>6</v>
      </c>
      <c r="B75" s="54" t="s">
        <v>153</v>
      </c>
      <c r="C75" s="64" t="s">
        <v>154</v>
      </c>
      <c r="D75" s="55" t="s">
        <v>155</v>
      </c>
      <c r="E75" s="53" t="s">
        <v>144</v>
      </c>
      <c r="F75" s="54" t="s">
        <v>147</v>
      </c>
      <c r="G75" s="53" t="s">
        <v>31</v>
      </c>
      <c r="H75" s="53">
        <v>2</v>
      </c>
      <c r="I75" s="53">
        <v>3</v>
      </c>
      <c r="J75" s="59"/>
      <c r="K75" s="53">
        <v>7</v>
      </c>
      <c r="L75" s="57" t="s">
        <v>4</v>
      </c>
      <c r="M75" s="57" t="s">
        <v>2</v>
      </c>
      <c r="N75" s="132"/>
      <c r="O75" s="113" t="s">
        <v>272</v>
      </c>
    </row>
    <row r="76" spans="1:15" x14ac:dyDescent="0.25">
      <c r="A76" s="107">
        <v>7</v>
      </c>
      <c r="B76" s="49" t="s">
        <v>156</v>
      </c>
      <c r="C76" s="62" t="s">
        <v>157</v>
      </c>
      <c r="D76" s="47" t="s">
        <v>158</v>
      </c>
      <c r="E76" s="45" t="s">
        <v>93</v>
      </c>
      <c r="F76" s="49" t="s">
        <v>96</v>
      </c>
      <c r="G76" s="48" t="s">
        <v>31</v>
      </c>
      <c r="H76" s="45">
        <v>2</v>
      </c>
      <c r="I76" s="45">
        <v>3</v>
      </c>
      <c r="J76" s="50"/>
      <c r="K76" s="45">
        <v>6</v>
      </c>
      <c r="L76" s="51" t="s">
        <v>4</v>
      </c>
      <c r="M76" s="51" t="s">
        <v>2</v>
      </c>
      <c r="N76" s="65"/>
      <c r="O76" s="113" t="s">
        <v>272</v>
      </c>
    </row>
    <row r="77" spans="1:15" x14ac:dyDescent="0.25">
      <c r="A77" s="107">
        <v>7</v>
      </c>
      <c r="B77" s="49" t="s">
        <v>159</v>
      </c>
      <c r="C77" s="62" t="s">
        <v>160</v>
      </c>
      <c r="D77" s="47" t="s">
        <v>161</v>
      </c>
      <c r="E77" s="45" t="s">
        <v>153</v>
      </c>
      <c r="F77" s="49" t="s">
        <v>275</v>
      </c>
      <c r="G77" s="48" t="s">
        <v>31</v>
      </c>
      <c r="H77" s="45">
        <v>2</v>
      </c>
      <c r="I77" s="45">
        <v>3</v>
      </c>
      <c r="J77" s="50"/>
      <c r="K77" s="45">
        <v>6</v>
      </c>
      <c r="L77" s="51" t="s">
        <v>4</v>
      </c>
      <c r="M77" s="51" t="s">
        <v>2</v>
      </c>
      <c r="N77" s="65"/>
      <c r="O77" s="113" t="s">
        <v>272</v>
      </c>
    </row>
    <row r="78" spans="1:15" s="17" customFormat="1" x14ac:dyDescent="0.25">
      <c r="A78" s="107">
        <v>7</v>
      </c>
      <c r="B78" s="49" t="s">
        <v>162</v>
      </c>
      <c r="C78" s="49" t="s">
        <v>142</v>
      </c>
      <c r="D78" s="47" t="s">
        <v>143</v>
      </c>
      <c r="E78" s="45" t="s">
        <v>153</v>
      </c>
      <c r="F78" s="49" t="s">
        <v>51</v>
      </c>
      <c r="G78" s="48" t="s">
        <v>31</v>
      </c>
      <c r="H78" s="45">
        <v>0</v>
      </c>
      <c r="I78" s="45">
        <v>0</v>
      </c>
      <c r="J78" s="50">
        <v>240</v>
      </c>
      <c r="K78" s="45">
        <v>0</v>
      </c>
      <c r="L78" s="61" t="s">
        <v>140</v>
      </c>
      <c r="M78" s="51" t="s">
        <v>2</v>
      </c>
      <c r="N78" s="65"/>
      <c r="O78" s="113" t="s">
        <v>272</v>
      </c>
    </row>
    <row r="79" spans="1:15" x14ac:dyDescent="0.25">
      <c r="A79" s="104"/>
      <c r="B79" s="125"/>
      <c r="C79" s="34"/>
      <c r="D79" s="34"/>
      <c r="E79" s="34"/>
      <c r="F79" s="34"/>
      <c r="G79" s="116"/>
      <c r="H79" s="35">
        <f>SUM(H71:H78)</f>
        <v>12</v>
      </c>
      <c r="I79" s="35">
        <f>SUM(I71:I78)</f>
        <v>18</v>
      </c>
      <c r="J79" s="35">
        <f>SUM(J71:J78)</f>
        <v>320</v>
      </c>
      <c r="K79" s="35">
        <f>SUM(K71:K78)</f>
        <v>40</v>
      </c>
      <c r="L79" s="37"/>
      <c r="M79" s="37"/>
      <c r="N79" s="125"/>
      <c r="O79" s="113" t="s">
        <v>272</v>
      </c>
    </row>
    <row r="80" spans="1:15" ht="24" x14ac:dyDescent="0.25">
      <c r="A80" s="106"/>
      <c r="B80" s="130"/>
      <c r="C80" s="39"/>
      <c r="D80" s="39"/>
      <c r="E80" s="39"/>
      <c r="F80" s="39"/>
      <c r="G80" s="117" t="s">
        <v>5</v>
      </c>
      <c r="H80" s="142">
        <f>SUM(H79:I79)*14</f>
        <v>420</v>
      </c>
      <c r="I80" s="143"/>
      <c r="J80" s="38">
        <f>SUM(J79)</f>
        <v>320</v>
      </c>
      <c r="K80" s="40"/>
      <c r="L80" s="41"/>
      <c r="M80" s="41"/>
      <c r="N80" s="130"/>
      <c r="O80" s="113" t="s">
        <v>272</v>
      </c>
    </row>
    <row r="81" spans="1:15" x14ac:dyDescent="0.25">
      <c r="A81" s="112" t="s">
        <v>287</v>
      </c>
      <c r="B81" s="140"/>
      <c r="C81" s="42"/>
      <c r="D81" s="30"/>
      <c r="E81" s="30"/>
      <c r="F81" s="30"/>
      <c r="G81" s="118"/>
      <c r="H81" s="31"/>
      <c r="I81" s="31"/>
      <c r="J81" s="31"/>
      <c r="K81" s="32"/>
      <c r="L81" s="33"/>
      <c r="M81" s="33"/>
      <c r="N81" s="131"/>
      <c r="O81" s="113" t="s">
        <v>272</v>
      </c>
    </row>
    <row r="82" spans="1:15" x14ac:dyDescent="0.25">
      <c r="A82" s="105">
        <v>4</v>
      </c>
      <c r="B82" s="94" t="s">
        <v>242</v>
      </c>
      <c r="C82" s="54" t="s">
        <v>243</v>
      </c>
      <c r="D82" s="54" t="s">
        <v>244</v>
      </c>
      <c r="E82" s="86" t="s">
        <v>205</v>
      </c>
      <c r="F82" s="54" t="s">
        <v>277</v>
      </c>
      <c r="G82" s="56" t="s">
        <v>31</v>
      </c>
      <c r="H82" s="86">
        <v>2</v>
      </c>
      <c r="I82" s="86">
        <v>3</v>
      </c>
      <c r="J82" s="87"/>
      <c r="K82" s="53">
        <v>7</v>
      </c>
      <c r="L82" s="53" t="s">
        <v>0</v>
      </c>
      <c r="M82" s="86" t="s">
        <v>2</v>
      </c>
      <c r="N82" s="94"/>
      <c r="O82" s="113" t="s">
        <v>272</v>
      </c>
    </row>
    <row r="83" spans="1:15" x14ac:dyDescent="0.25">
      <c r="A83" s="31">
        <v>5</v>
      </c>
      <c r="B83" s="49" t="s">
        <v>245</v>
      </c>
      <c r="C83" s="46" t="s">
        <v>246</v>
      </c>
      <c r="D83" s="49" t="s">
        <v>247</v>
      </c>
      <c r="E83" s="61" t="s">
        <v>217</v>
      </c>
      <c r="F83" s="49" t="s">
        <v>137</v>
      </c>
      <c r="G83" s="48" t="s">
        <v>31</v>
      </c>
      <c r="H83" s="92">
        <v>2</v>
      </c>
      <c r="I83" s="92">
        <v>3</v>
      </c>
      <c r="J83" s="89"/>
      <c r="K83" s="92">
        <v>7</v>
      </c>
      <c r="L83" s="92" t="s">
        <v>4</v>
      </c>
      <c r="M83" s="45" t="s">
        <v>2</v>
      </c>
      <c r="N83" s="128" t="s">
        <v>248</v>
      </c>
      <c r="O83" s="113" t="s">
        <v>272</v>
      </c>
    </row>
    <row r="84" spans="1:15" x14ac:dyDescent="0.25">
      <c r="A84" s="31">
        <v>5</v>
      </c>
      <c r="B84" s="49" t="s">
        <v>249</v>
      </c>
      <c r="C84" s="46" t="s">
        <v>250</v>
      </c>
      <c r="D84" s="91" t="s">
        <v>251</v>
      </c>
      <c r="E84" s="89"/>
      <c r="F84" s="91" t="s">
        <v>276</v>
      </c>
      <c r="G84" s="48" t="s">
        <v>31</v>
      </c>
      <c r="H84" s="61">
        <v>2</v>
      </c>
      <c r="I84" s="61">
        <v>3</v>
      </c>
      <c r="J84" s="102"/>
      <c r="K84" s="45">
        <v>7</v>
      </c>
      <c r="L84" s="45" t="s">
        <v>4</v>
      </c>
      <c r="M84" s="61" t="s">
        <v>2</v>
      </c>
      <c r="N84" s="128" t="s">
        <v>252</v>
      </c>
      <c r="O84" s="113" t="s">
        <v>272</v>
      </c>
    </row>
    <row r="85" spans="1:15" s="17" customFormat="1" x14ac:dyDescent="0.25">
      <c r="A85" s="31">
        <v>5</v>
      </c>
      <c r="B85" s="49" t="s">
        <v>253</v>
      </c>
      <c r="C85" s="46" t="s">
        <v>254</v>
      </c>
      <c r="D85" s="49" t="s">
        <v>255</v>
      </c>
      <c r="E85" s="89"/>
      <c r="F85" s="49" t="s">
        <v>79</v>
      </c>
      <c r="G85" s="48" t="s">
        <v>31</v>
      </c>
      <c r="H85" s="61">
        <v>0</v>
      </c>
      <c r="I85" s="61">
        <v>0</v>
      </c>
      <c r="J85" s="61">
        <v>80</v>
      </c>
      <c r="K85" s="45">
        <v>0</v>
      </c>
      <c r="L85" s="45" t="s">
        <v>140</v>
      </c>
      <c r="M85" s="45" t="s">
        <v>2</v>
      </c>
      <c r="N85" s="128"/>
      <c r="O85" s="113" t="s">
        <v>272</v>
      </c>
    </row>
    <row r="86" spans="1:15" ht="24" x14ac:dyDescent="0.25">
      <c r="A86" s="105">
        <v>6</v>
      </c>
      <c r="B86" s="54" t="s">
        <v>256</v>
      </c>
      <c r="C86" s="54" t="s">
        <v>257</v>
      </c>
      <c r="D86" s="54" t="s">
        <v>258</v>
      </c>
      <c r="E86" s="86" t="s">
        <v>245</v>
      </c>
      <c r="F86" s="54" t="s">
        <v>137</v>
      </c>
      <c r="G86" s="53" t="s">
        <v>31</v>
      </c>
      <c r="H86" s="86">
        <v>2</v>
      </c>
      <c r="I86" s="86">
        <v>3</v>
      </c>
      <c r="J86" s="95"/>
      <c r="K86" s="53">
        <v>6</v>
      </c>
      <c r="L86" s="53" t="s">
        <v>4</v>
      </c>
      <c r="M86" s="86" t="s">
        <v>2</v>
      </c>
      <c r="N86" s="94" t="s">
        <v>259</v>
      </c>
      <c r="O86" s="113" t="s">
        <v>272</v>
      </c>
    </row>
    <row r="87" spans="1:15" x14ac:dyDescent="0.25">
      <c r="A87" s="31">
        <v>7</v>
      </c>
      <c r="B87" s="84" t="s">
        <v>260</v>
      </c>
      <c r="C87" s="46" t="s">
        <v>261</v>
      </c>
      <c r="D87" s="91" t="s">
        <v>262</v>
      </c>
      <c r="E87" s="89" t="s">
        <v>256</v>
      </c>
      <c r="F87" s="91" t="s">
        <v>277</v>
      </c>
      <c r="G87" s="61" t="s">
        <v>31</v>
      </c>
      <c r="H87" s="61">
        <v>3</v>
      </c>
      <c r="I87" s="61">
        <v>3</v>
      </c>
      <c r="J87" s="102"/>
      <c r="K87" s="45">
        <v>7</v>
      </c>
      <c r="L87" s="45" t="s">
        <v>4</v>
      </c>
      <c r="M87" s="61" t="s">
        <v>2</v>
      </c>
      <c r="N87" s="84"/>
      <c r="O87" s="113" t="s">
        <v>272</v>
      </c>
    </row>
    <row r="88" spans="1:15" x14ac:dyDescent="0.25">
      <c r="A88" s="31">
        <v>7</v>
      </c>
      <c r="B88" s="49" t="s">
        <v>263</v>
      </c>
      <c r="C88" s="46" t="s">
        <v>264</v>
      </c>
      <c r="D88" s="91" t="s">
        <v>265</v>
      </c>
      <c r="E88" s="89" t="s">
        <v>256</v>
      </c>
      <c r="F88" s="91" t="s">
        <v>277</v>
      </c>
      <c r="G88" s="48" t="s">
        <v>31</v>
      </c>
      <c r="H88" s="61">
        <v>2</v>
      </c>
      <c r="I88" s="61">
        <v>2</v>
      </c>
      <c r="J88" s="102"/>
      <c r="K88" s="45">
        <v>6</v>
      </c>
      <c r="L88" s="45" t="s">
        <v>4</v>
      </c>
      <c r="M88" s="61" t="s">
        <v>2</v>
      </c>
      <c r="N88" s="84" t="s">
        <v>266</v>
      </c>
      <c r="O88" s="113" t="s">
        <v>272</v>
      </c>
    </row>
    <row r="89" spans="1:15" s="17" customFormat="1" x14ac:dyDescent="0.25">
      <c r="A89" s="31">
        <v>7</v>
      </c>
      <c r="B89" s="49" t="s">
        <v>267</v>
      </c>
      <c r="C89" s="46" t="s">
        <v>268</v>
      </c>
      <c r="D89" s="49" t="s">
        <v>269</v>
      </c>
      <c r="E89" s="45"/>
      <c r="F89" s="49" t="s">
        <v>79</v>
      </c>
      <c r="G89" s="61" t="s">
        <v>31</v>
      </c>
      <c r="H89" s="61">
        <v>0</v>
      </c>
      <c r="I89" s="61">
        <v>0</v>
      </c>
      <c r="J89" s="45">
        <v>240</v>
      </c>
      <c r="K89" s="45">
        <v>0</v>
      </c>
      <c r="L89" s="45" t="s">
        <v>140</v>
      </c>
      <c r="M89" s="61" t="s">
        <v>2</v>
      </c>
      <c r="N89" s="133"/>
      <c r="O89" s="113" t="s">
        <v>272</v>
      </c>
    </row>
    <row r="90" spans="1:15" x14ac:dyDescent="0.25">
      <c r="A90" s="104"/>
      <c r="B90" s="125"/>
      <c r="C90" s="34"/>
      <c r="D90" s="34"/>
      <c r="E90" s="34"/>
      <c r="F90" s="34"/>
      <c r="G90" s="116"/>
      <c r="H90" s="35">
        <f>SUM(H82:H89)</f>
        <v>13</v>
      </c>
      <c r="I90" s="35">
        <f>SUM(I82:I89)</f>
        <v>17</v>
      </c>
      <c r="J90" s="35">
        <f>SUM(J82:J89)</f>
        <v>320</v>
      </c>
      <c r="K90" s="35">
        <f>SUM(K82:K89)</f>
        <v>40</v>
      </c>
      <c r="L90" s="37"/>
      <c r="M90" s="37"/>
      <c r="N90" s="125"/>
      <c r="O90" s="113" t="s">
        <v>272</v>
      </c>
    </row>
    <row r="91" spans="1:15" ht="24" x14ac:dyDescent="0.25">
      <c r="A91" s="106"/>
      <c r="B91" s="130"/>
      <c r="C91" s="39"/>
      <c r="D91" s="39"/>
      <c r="E91" s="39"/>
      <c r="F91" s="39"/>
      <c r="G91" s="117" t="s">
        <v>5</v>
      </c>
      <c r="H91" s="142">
        <f>SUM(H90:I90)*14</f>
        <v>420</v>
      </c>
      <c r="I91" s="143"/>
      <c r="J91" s="38">
        <f>SUM(J90)</f>
        <v>320</v>
      </c>
      <c r="K91" s="40"/>
      <c r="L91" s="41"/>
      <c r="M91" s="41"/>
      <c r="N91" s="130"/>
    </row>
    <row r="92" spans="1:15" x14ac:dyDescent="0.25">
      <c r="A92" s="31">
        <v>7</v>
      </c>
      <c r="B92" s="98" t="s">
        <v>127</v>
      </c>
      <c r="C92" s="46" t="s">
        <v>128</v>
      </c>
      <c r="D92" s="98" t="s">
        <v>129</v>
      </c>
      <c r="E92" s="97" t="s">
        <v>105</v>
      </c>
      <c r="F92" s="46" t="s">
        <v>130</v>
      </c>
      <c r="G92" s="99" t="s">
        <v>87</v>
      </c>
      <c r="H92" s="99">
        <v>0</v>
      </c>
      <c r="I92" s="99">
        <v>2</v>
      </c>
      <c r="J92" s="100"/>
      <c r="K92" s="99">
        <v>3</v>
      </c>
      <c r="L92" s="99" t="s">
        <v>4</v>
      </c>
      <c r="M92" s="99" t="s">
        <v>1</v>
      </c>
      <c r="N92" s="46"/>
      <c r="O92" s="113" t="s">
        <v>272</v>
      </c>
    </row>
    <row r="93" spans="1:15" x14ac:dyDescent="0.25">
      <c r="A93" s="31">
        <v>7</v>
      </c>
      <c r="B93" s="98" t="s">
        <v>241</v>
      </c>
      <c r="C93" s="98" t="s">
        <v>131</v>
      </c>
      <c r="D93" s="98" t="s">
        <v>132</v>
      </c>
      <c r="E93" s="97" t="s">
        <v>240</v>
      </c>
      <c r="F93" s="101" t="s">
        <v>79</v>
      </c>
      <c r="G93" s="97" t="s">
        <v>31</v>
      </c>
      <c r="H93" s="97">
        <v>0</v>
      </c>
      <c r="I93" s="97">
        <v>0</v>
      </c>
      <c r="J93" s="97"/>
      <c r="K93" s="97">
        <v>10</v>
      </c>
      <c r="L93" s="97" t="s">
        <v>4</v>
      </c>
      <c r="M93" s="97" t="s">
        <v>1</v>
      </c>
      <c r="N93" s="98"/>
      <c r="O93" s="113" t="s">
        <v>272</v>
      </c>
    </row>
    <row r="94" spans="1:15" ht="24" customHeight="1" x14ac:dyDescent="0.25">
      <c r="A94" s="31">
        <v>7</v>
      </c>
      <c r="B94" s="98"/>
      <c r="C94" s="30" t="s">
        <v>22</v>
      </c>
      <c r="D94" s="99"/>
      <c r="E94" s="100"/>
      <c r="F94" s="100"/>
      <c r="G94" s="60"/>
      <c r="H94" s="97">
        <v>1</v>
      </c>
      <c r="I94" s="97">
        <v>0</v>
      </c>
      <c r="J94" s="100"/>
      <c r="K94" s="99">
        <v>2</v>
      </c>
      <c r="L94" s="45"/>
      <c r="M94" s="97" t="s">
        <v>3</v>
      </c>
      <c r="N94" s="98"/>
      <c r="O94" s="113" t="s">
        <v>272</v>
      </c>
    </row>
    <row r="95" spans="1:15" x14ac:dyDescent="0.25">
      <c r="A95" s="107">
        <v>7</v>
      </c>
      <c r="B95" s="49"/>
      <c r="C95" s="49" t="s">
        <v>274</v>
      </c>
      <c r="D95" s="52" t="s">
        <v>273</v>
      </c>
      <c r="E95" s="45"/>
      <c r="F95" s="49"/>
      <c r="G95" s="48"/>
      <c r="H95" s="45">
        <v>2</v>
      </c>
      <c r="I95" s="45">
        <v>3</v>
      </c>
      <c r="J95" s="50"/>
      <c r="K95" s="45">
        <v>6</v>
      </c>
      <c r="L95" s="51" t="s">
        <v>4</v>
      </c>
      <c r="M95" s="51" t="s">
        <v>2</v>
      </c>
      <c r="N95" s="65"/>
      <c r="O95" s="113" t="s">
        <v>272</v>
      </c>
    </row>
    <row r="96" spans="1:15" x14ac:dyDescent="0.25">
      <c r="A96" s="107">
        <v>7</v>
      </c>
      <c r="B96" s="49"/>
      <c r="C96" s="49" t="s">
        <v>274</v>
      </c>
      <c r="D96" s="52" t="s">
        <v>273</v>
      </c>
      <c r="E96" s="45"/>
      <c r="F96" s="49"/>
      <c r="G96" s="48"/>
      <c r="H96" s="45">
        <v>2</v>
      </c>
      <c r="I96" s="45">
        <v>3</v>
      </c>
      <c r="J96" s="50"/>
      <c r="K96" s="45">
        <v>6</v>
      </c>
      <c r="L96" s="51" t="s">
        <v>4</v>
      </c>
      <c r="M96" s="51" t="s">
        <v>2</v>
      </c>
      <c r="N96" s="65"/>
      <c r="O96" s="113" t="s">
        <v>272</v>
      </c>
    </row>
    <row r="97" spans="1:15" x14ac:dyDescent="0.25">
      <c r="A97" s="107">
        <v>7</v>
      </c>
      <c r="B97" s="49"/>
      <c r="C97" s="49" t="s">
        <v>274</v>
      </c>
      <c r="D97" s="52" t="s">
        <v>273</v>
      </c>
      <c r="E97" s="45"/>
      <c r="F97" s="49"/>
      <c r="G97" s="48"/>
      <c r="H97" s="45">
        <v>0</v>
      </c>
      <c r="I97" s="45">
        <v>0</v>
      </c>
      <c r="J97" s="50">
        <v>240</v>
      </c>
      <c r="K97" s="45">
        <v>0</v>
      </c>
      <c r="L97" s="61" t="s">
        <v>140</v>
      </c>
      <c r="M97" s="51" t="s">
        <v>2</v>
      </c>
      <c r="N97" s="65"/>
      <c r="O97" s="113" t="s">
        <v>272</v>
      </c>
    </row>
    <row r="98" spans="1:15" x14ac:dyDescent="0.25">
      <c r="A98" s="104"/>
      <c r="B98" s="125"/>
      <c r="C98" s="34"/>
      <c r="D98" s="34"/>
      <c r="E98" s="34"/>
      <c r="F98" s="34"/>
      <c r="G98" s="116"/>
      <c r="H98" s="35">
        <f>SUM(H92:H97)</f>
        <v>5</v>
      </c>
      <c r="I98" s="35">
        <f t="shared" ref="I98:K98" si="0">SUM(I92:I97)</f>
        <v>8</v>
      </c>
      <c r="J98" s="35">
        <f t="shared" si="0"/>
        <v>240</v>
      </c>
      <c r="K98" s="35">
        <f t="shared" si="0"/>
        <v>27</v>
      </c>
      <c r="L98" s="37"/>
      <c r="M98" s="37"/>
      <c r="N98" s="125"/>
      <c r="O98" s="113" t="s">
        <v>272</v>
      </c>
    </row>
    <row r="99" spans="1:15" ht="24" x14ac:dyDescent="0.25">
      <c r="A99" s="106"/>
      <c r="B99" s="130"/>
      <c r="C99" s="39"/>
      <c r="D99" s="39"/>
      <c r="E99" s="39"/>
      <c r="F99" s="39"/>
      <c r="G99" s="117" t="s">
        <v>5</v>
      </c>
      <c r="H99" s="142">
        <f>SUM(H98:I98)*14</f>
        <v>182</v>
      </c>
      <c r="I99" s="143"/>
      <c r="J99" s="38">
        <f>SUM(J98)</f>
        <v>240</v>
      </c>
      <c r="K99" s="40"/>
      <c r="L99" s="41"/>
      <c r="M99" s="41"/>
      <c r="N99" s="130"/>
      <c r="O99" s="113" t="s">
        <v>272</v>
      </c>
    </row>
    <row r="100" spans="1:15" s="17" customFormat="1" x14ac:dyDescent="0.25">
      <c r="A100" s="111" t="s">
        <v>23</v>
      </c>
      <c r="B100" s="131"/>
      <c r="C100" s="14"/>
      <c r="D100" s="14"/>
      <c r="E100" s="14"/>
      <c r="F100" s="14"/>
      <c r="G100" s="119"/>
      <c r="H100" s="15"/>
      <c r="I100" s="15"/>
      <c r="J100" s="15"/>
      <c r="K100" s="18"/>
      <c r="L100" s="16"/>
      <c r="M100" s="16"/>
      <c r="N100" s="131"/>
      <c r="O100" s="114"/>
    </row>
    <row r="101" spans="1:15" s="13" customFormat="1" ht="15.6" customHeight="1" x14ac:dyDescent="0.25">
      <c r="A101" s="108"/>
      <c r="B101" s="73" t="s">
        <v>163</v>
      </c>
      <c r="C101" s="67" t="s">
        <v>164</v>
      </c>
      <c r="D101" s="68" t="s">
        <v>165</v>
      </c>
      <c r="E101" s="66"/>
      <c r="F101" s="66" t="s">
        <v>289</v>
      </c>
      <c r="G101" s="69" t="s">
        <v>279</v>
      </c>
      <c r="H101" s="70">
        <v>0</v>
      </c>
      <c r="I101" s="70">
        <v>2</v>
      </c>
      <c r="J101" s="70"/>
      <c r="K101" s="70">
        <v>4</v>
      </c>
      <c r="L101" s="71" t="s">
        <v>4</v>
      </c>
      <c r="M101" s="72" t="s">
        <v>2</v>
      </c>
      <c r="N101" s="73"/>
      <c r="O101" s="114"/>
    </row>
    <row r="102" spans="1:15" ht="15.6" customHeight="1" x14ac:dyDescent="0.25">
      <c r="A102" s="108">
        <v>1</v>
      </c>
      <c r="B102" s="73" t="s">
        <v>32</v>
      </c>
      <c r="C102" s="73" t="s">
        <v>166</v>
      </c>
      <c r="D102" s="66" t="s">
        <v>29</v>
      </c>
      <c r="E102" s="66"/>
      <c r="F102" s="66" t="s">
        <v>291</v>
      </c>
      <c r="G102" s="69" t="s">
        <v>31</v>
      </c>
      <c r="H102" s="70">
        <v>2</v>
      </c>
      <c r="I102" s="70">
        <v>2</v>
      </c>
      <c r="J102" s="70"/>
      <c r="K102" s="70">
        <v>7</v>
      </c>
      <c r="L102" s="71" t="s">
        <v>0</v>
      </c>
      <c r="M102" s="72" t="s">
        <v>2</v>
      </c>
      <c r="N102" s="134" t="s">
        <v>167</v>
      </c>
    </row>
    <row r="103" spans="1:15" ht="15.6" customHeight="1" x14ac:dyDescent="0.25">
      <c r="A103" s="108">
        <v>1</v>
      </c>
      <c r="B103" s="73" t="s">
        <v>48</v>
      </c>
      <c r="C103" s="73" t="s">
        <v>168</v>
      </c>
      <c r="D103" s="66" t="s">
        <v>46</v>
      </c>
      <c r="E103" s="66"/>
      <c r="F103" s="66" t="s">
        <v>47</v>
      </c>
      <c r="G103" s="69" t="s">
        <v>31</v>
      </c>
      <c r="H103" s="70">
        <v>0</v>
      </c>
      <c r="I103" s="70">
        <v>2</v>
      </c>
      <c r="J103" s="70"/>
      <c r="K103" s="70">
        <v>4</v>
      </c>
      <c r="L103" s="71" t="s">
        <v>4</v>
      </c>
      <c r="M103" s="72" t="s">
        <v>2</v>
      </c>
      <c r="N103" s="134" t="s">
        <v>169</v>
      </c>
    </row>
    <row r="104" spans="1:15" ht="15.6" customHeight="1" x14ac:dyDescent="0.25">
      <c r="A104" s="108">
        <v>2</v>
      </c>
      <c r="B104" s="73" t="s">
        <v>63</v>
      </c>
      <c r="C104" s="73" t="s">
        <v>170</v>
      </c>
      <c r="D104" s="66" t="s">
        <v>62</v>
      </c>
      <c r="E104" s="66"/>
      <c r="F104" s="66" t="s">
        <v>30</v>
      </c>
      <c r="G104" s="69" t="s">
        <v>31</v>
      </c>
      <c r="H104" s="70">
        <v>2</v>
      </c>
      <c r="I104" s="70">
        <v>2</v>
      </c>
      <c r="J104" s="70"/>
      <c r="K104" s="70">
        <v>7</v>
      </c>
      <c r="L104" s="71" t="s">
        <v>0</v>
      </c>
      <c r="M104" s="72" t="s">
        <v>2</v>
      </c>
      <c r="N104" s="134" t="s">
        <v>171</v>
      </c>
    </row>
    <row r="105" spans="1:15" ht="15.6" customHeight="1" x14ac:dyDescent="0.25">
      <c r="A105" s="108">
        <v>3</v>
      </c>
      <c r="B105" s="73" t="s">
        <v>172</v>
      </c>
      <c r="C105" s="73" t="s">
        <v>173</v>
      </c>
      <c r="D105" s="66" t="s">
        <v>90</v>
      </c>
      <c r="E105" s="66"/>
      <c r="F105" s="66" t="s">
        <v>79</v>
      </c>
      <c r="G105" s="69" t="s">
        <v>31</v>
      </c>
      <c r="H105" s="70">
        <v>3</v>
      </c>
      <c r="I105" s="70">
        <v>1</v>
      </c>
      <c r="J105" s="70"/>
      <c r="K105" s="70">
        <v>5</v>
      </c>
      <c r="L105" s="71" t="s">
        <v>4</v>
      </c>
      <c r="M105" s="72" t="s">
        <v>2</v>
      </c>
      <c r="N105" s="134" t="s">
        <v>174</v>
      </c>
    </row>
    <row r="106" spans="1:15" ht="15.6" customHeight="1" x14ac:dyDescent="0.25">
      <c r="A106" s="108">
        <v>3</v>
      </c>
      <c r="B106" s="73" t="s">
        <v>97</v>
      </c>
      <c r="C106" s="73" t="s">
        <v>175</v>
      </c>
      <c r="D106" s="68" t="s">
        <v>176</v>
      </c>
      <c r="E106" s="66"/>
      <c r="F106" s="66" t="s">
        <v>96</v>
      </c>
      <c r="G106" s="69" t="s">
        <v>31</v>
      </c>
      <c r="H106" s="70">
        <v>2</v>
      </c>
      <c r="I106" s="70">
        <v>3</v>
      </c>
      <c r="J106" s="70"/>
      <c r="K106" s="70">
        <v>6</v>
      </c>
      <c r="L106" s="71" t="s">
        <v>0</v>
      </c>
      <c r="M106" s="72" t="s">
        <v>2</v>
      </c>
      <c r="N106" s="134" t="s">
        <v>177</v>
      </c>
    </row>
    <row r="107" spans="1:15" ht="15.6" customHeight="1" x14ac:dyDescent="0.25">
      <c r="A107" s="109">
        <v>4</v>
      </c>
      <c r="B107" s="73" t="s">
        <v>178</v>
      </c>
      <c r="C107" s="73" t="s">
        <v>179</v>
      </c>
      <c r="D107" s="66" t="s">
        <v>111</v>
      </c>
      <c r="E107" s="66"/>
      <c r="F107" s="66" t="s">
        <v>30</v>
      </c>
      <c r="G107" s="69" t="s">
        <v>31</v>
      </c>
      <c r="H107" s="70">
        <v>1</v>
      </c>
      <c r="I107" s="70">
        <v>2</v>
      </c>
      <c r="J107" s="70"/>
      <c r="K107" s="70">
        <v>5</v>
      </c>
      <c r="L107" s="71" t="s">
        <v>4</v>
      </c>
      <c r="M107" s="72" t="s">
        <v>2</v>
      </c>
      <c r="N107" s="135" t="s">
        <v>180</v>
      </c>
    </row>
    <row r="108" spans="1:15" ht="15.6" customHeight="1" x14ac:dyDescent="0.25">
      <c r="A108" s="108">
        <v>4</v>
      </c>
      <c r="B108" s="73" t="s">
        <v>181</v>
      </c>
      <c r="C108" s="73" t="s">
        <v>182</v>
      </c>
      <c r="D108" s="74" t="s">
        <v>103</v>
      </c>
      <c r="E108" s="74"/>
      <c r="F108" s="74" t="s">
        <v>79</v>
      </c>
      <c r="G108" s="71" t="s">
        <v>31</v>
      </c>
      <c r="H108" s="75">
        <v>2</v>
      </c>
      <c r="I108" s="75">
        <v>2</v>
      </c>
      <c r="J108" s="75"/>
      <c r="K108" s="75">
        <v>6</v>
      </c>
      <c r="L108" s="71" t="s">
        <v>0</v>
      </c>
      <c r="M108" s="72" t="s">
        <v>2</v>
      </c>
      <c r="N108" s="136" t="s">
        <v>183</v>
      </c>
    </row>
  </sheetData>
  <autoFilter ref="A9:O108"/>
  <mergeCells count="24">
    <mergeCell ref="A8:A9"/>
    <mergeCell ref="B8:B9"/>
    <mergeCell ref="H21:I21"/>
    <mergeCell ref="H31:I31"/>
    <mergeCell ref="L8:L9"/>
    <mergeCell ref="C8:C9"/>
    <mergeCell ref="N8:N9"/>
    <mergeCell ref="D8:D9"/>
    <mergeCell ref="M8:M9"/>
    <mergeCell ref="F8:F9"/>
    <mergeCell ref="E8:E9"/>
    <mergeCell ref="G8:G9"/>
    <mergeCell ref="H8:I8"/>
    <mergeCell ref="J8:J9"/>
    <mergeCell ref="K8:K9"/>
    <mergeCell ref="H99:I99"/>
    <mergeCell ref="D2:F2"/>
    <mergeCell ref="D1:F1"/>
    <mergeCell ref="H80:I80"/>
    <mergeCell ref="H91:I91"/>
    <mergeCell ref="H41:I41"/>
    <mergeCell ref="H50:I50"/>
    <mergeCell ref="H59:I59"/>
    <mergeCell ref="H69:I69"/>
  </mergeCells>
  <printOptions horizontalCentered="1" headings="1" gridLines="1"/>
  <pageMargins left="7.874015748031496E-2" right="0.27559055118110237" top="0.47244094488188981" bottom="0.47244094488188981" header="0" footer="0"/>
  <pageSetup paperSize="9" scale="60" orientation="landscape" cellComments="atEnd" r:id="rId1"/>
  <headerFooter>
    <oddFooter>&amp;CE = előadás, Gy = gyakorlat, Félévi követelmény: G = gyak.jegy, K = kollokvium, MAI = minősített aláÍrás, AI = aláírás
Tantárgy típusa: A = kötelező, B = kötelezően választható/szakirány/specializáció, C = szabadon választható</oddFooter>
  </headerFooter>
  <rowBreaks count="2" manualBreakCount="2">
    <brk id="41" max="13" man="1"/>
    <brk id="69" max="13" man="1"/>
  </rowBreaks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7 féléves</vt:lpstr>
      <vt:lpstr>'7 féléves'!Nyomtatási_cím</vt:lpstr>
      <vt:lpstr>'7 féléves'!Nyomtatási_terület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2021-06-14T08:39:10Z</cp:lastPrinted>
  <dcterms:created xsi:type="dcterms:W3CDTF">2016-09-01T14:49:18Z</dcterms:created>
  <dcterms:modified xsi:type="dcterms:W3CDTF">2023-06-15T14:43:17Z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