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2022\tanári\IT 2018-19 tanari mintatantervek\BIOLÓGIA\6 félév\"/>
    </mc:Choice>
  </mc:AlternateContent>
  <bookViews>
    <workbookView xWindow="0" yWindow="0" windowWidth="23040" windowHeight="8910"/>
  </bookViews>
  <sheets>
    <sheet name="BA után kétszakos" sheetId="5" r:id="rId1"/>
  </sheets>
  <definedNames>
    <definedName name="_xlnm._FilterDatabase" localSheetId="0" hidden="1">'BA után kétszakos'!$A$1:$O$55</definedName>
    <definedName name="_xlnm.Print_Titles" localSheetId="0">'BA után kétszakos'!$8:$9</definedName>
    <definedName name="_xlnm.Print_Area" localSheetId="0">'BA után kétszakos'!$A$1:$O$54</definedName>
  </definedNames>
  <calcPr calcId="162913"/>
</workbook>
</file>

<file path=xl/calcChain.xml><?xml version="1.0" encoding="utf-8"?>
<calcChain xmlns="http://schemas.openxmlformats.org/spreadsheetml/2006/main">
  <c r="L50" i="5" l="1"/>
  <c r="L39" i="5"/>
  <c r="L30" i="5"/>
  <c r="L22" i="5"/>
  <c r="L15" i="5"/>
  <c r="K53" i="5" l="1"/>
  <c r="J53" i="5"/>
  <c r="K50" i="5"/>
  <c r="J50" i="5"/>
  <c r="K30" i="5"/>
  <c r="J30" i="5"/>
  <c r="K39" i="5"/>
  <c r="J39" i="5"/>
  <c r="K22" i="5"/>
  <c r="J22" i="5"/>
  <c r="K15" i="5"/>
  <c r="J15" i="5"/>
  <c r="J31" i="5" l="1"/>
  <c r="J16" i="5"/>
  <c r="J40" i="5"/>
  <c r="J23" i="5"/>
  <c r="J51" i="5"/>
  <c r="J54" i="5" s="1"/>
  <c r="O5" i="5" l="1"/>
  <c r="L53" i="5" l="1"/>
  <c r="I53" i="5"/>
  <c r="H53" i="5"/>
  <c r="I50" i="5"/>
  <c r="H50" i="5"/>
  <c r="I39" i="5"/>
  <c r="H39" i="5"/>
  <c r="I30" i="5"/>
  <c r="H30" i="5"/>
  <c r="I22" i="5"/>
  <c r="H22" i="5"/>
  <c r="H23" i="5" l="1"/>
  <c r="H31" i="5"/>
  <c r="H40" i="5"/>
  <c r="H51" i="5"/>
  <c r="H54" i="5"/>
  <c r="H15" i="5" l="1"/>
  <c r="I15" i="5"/>
  <c r="H16" i="5" l="1"/>
  <c r="N5" i="5" s="1"/>
</calcChain>
</file>

<file path=xl/sharedStrings.xml><?xml version="1.0" encoding="utf-8"?>
<sst xmlns="http://schemas.openxmlformats.org/spreadsheetml/2006/main" count="286" uniqueCount="171">
  <si>
    <t>E</t>
  </si>
  <si>
    <t>Gy</t>
  </si>
  <si>
    <t>K</t>
  </si>
  <si>
    <t>A</t>
  </si>
  <si>
    <t>C</t>
  </si>
  <si>
    <t>G</t>
  </si>
  <si>
    <t xml:space="preserve">Szakfelelős: 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</si>
  <si>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</si>
  <si>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</si>
  <si>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</si>
  <si>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</si>
  <si>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</si>
  <si>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</si>
  <si>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</si>
  <si>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</si>
  <si>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</si>
  <si>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</si>
  <si>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</si>
  <si>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</si>
  <si>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</si>
  <si>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</si>
  <si>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Osztatlan tanárképzési szak:</t>
  </si>
  <si>
    <t>Megszerezhető szakképzettség:</t>
  </si>
  <si>
    <t>10 félév</t>
  </si>
  <si>
    <t>Heti óraszám nappali tagozaton</t>
  </si>
  <si>
    <t>Féléves óraszám levelezős képzésben</t>
  </si>
  <si>
    <t>Tanulmányi idő:</t>
  </si>
  <si>
    <t xml:space="preserve">Képzési idő: </t>
  </si>
  <si>
    <t>Elismerés után teljesítendő kreditek:</t>
  </si>
  <si>
    <t>2022 szeptemberétől</t>
  </si>
  <si>
    <t>Diplomamunka</t>
  </si>
  <si>
    <t>Thesis</t>
  </si>
  <si>
    <t xml:space="preserve">Komplex szakterületi zárószigorlat </t>
  </si>
  <si>
    <t>S</t>
  </si>
  <si>
    <t>Nappali</t>
  </si>
  <si>
    <t>Levelező</t>
  </si>
  <si>
    <t>6 félév</t>
  </si>
  <si>
    <t>Alapfokozat és szakképzettség birtokában 2 szakos osztatlan tanári szakképzettség megszerzése kreditbeszámítással</t>
  </si>
  <si>
    <t>Optional course unit</t>
  </si>
  <si>
    <t>Complex professional comprehensive exam</t>
  </si>
  <si>
    <t>Biomathematics</t>
  </si>
  <si>
    <t>Dobróné dr. Tóth Márta</t>
  </si>
  <si>
    <t>KOI</t>
  </si>
  <si>
    <t>Sejtbiológia</t>
  </si>
  <si>
    <t>Dr. János István</t>
  </si>
  <si>
    <t>Informatika</t>
  </si>
  <si>
    <t>Introduction to Information Technology</t>
  </si>
  <si>
    <t>Tanyiné dr. Kocsis Anikó</t>
  </si>
  <si>
    <t>MII</t>
  </si>
  <si>
    <t>Dr. Hörcsik Tibor Zsolt</t>
  </si>
  <si>
    <t>Biokémia</t>
  </si>
  <si>
    <t>Biochemistry</t>
  </si>
  <si>
    <t>Viselkedésökológia</t>
  </si>
  <si>
    <t>Behavioural Ecology</t>
  </si>
  <si>
    <t>Természetvédelem</t>
  </si>
  <si>
    <t>Conservation Biology</t>
  </si>
  <si>
    <t>Humánbiológia</t>
  </si>
  <si>
    <t>Human Biology</t>
  </si>
  <si>
    <t xml:space="preserve">A </t>
  </si>
  <si>
    <t>Növényélettan</t>
  </si>
  <si>
    <t>Plant Physiology</t>
  </si>
  <si>
    <t>Dr. Halász Judit</t>
  </si>
  <si>
    <t>Biogeográfia</t>
  </si>
  <si>
    <t>Biogeography</t>
  </si>
  <si>
    <t>Comparative Animal Physiology</t>
  </si>
  <si>
    <t>Egészségtan</t>
  </si>
  <si>
    <t>Hygiene</t>
  </si>
  <si>
    <t>BIO1026</t>
  </si>
  <si>
    <t>Mikrobiológia</t>
  </si>
  <si>
    <t>Microbiology</t>
  </si>
  <si>
    <t>Biotechnológia</t>
  </si>
  <si>
    <t>Biotechnology</t>
  </si>
  <si>
    <t>Bioetika</t>
  </si>
  <si>
    <t>Bioethics</t>
  </si>
  <si>
    <t>BIO1018</t>
  </si>
  <si>
    <t>Környezetvédelem</t>
  </si>
  <si>
    <t>Environmental protection</t>
  </si>
  <si>
    <t>Szakmódszertan 1.</t>
  </si>
  <si>
    <t>Szakmódszertan 2.</t>
  </si>
  <si>
    <t>Szakmódszertan 3.</t>
  </si>
  <si>
    <t>Kollaborációs tanulási környezet</t>
  </si>
  <si>
    <t>Collaborative Learning Environment</t>
  </si>
  <si>
    <t>OBI1101</t>
  </si>
  <si>
    <t>OBI1102</t>
  </si>
  <si>
    <t>OBI1105</t>
  </si>
  <si>
    <t>OBI1207</t>
  </si>
  <si>
    <t>OBI1208</t>
  </si>
  <si>
    <t>OBI1111</t>
  </si>
  <si>
    <t>OBI1112</t>
  </si>
  <si>
    <t>OBI8001</t>
  </si>
  <si>
    <t>OBI8002</t>
  </si>
  <si>
    <t>OBI8003</t>
  </si>
  <si>
    <t>OBI8004</t>
  </si>
  <si>
    <t>OBI4000</t>
  </si>
  <si>
    <t>OBI7000</t>
  </si>
  <si>
    <t>Methodology 1.</t>
  </si>
  <si>
    <t>Methodology 2.</t>
  </si>
  <si>
    <t>Methodology 3.</t>
  </si>
  <si>
    <t>Állatélettan</t>
  </si>
  <si>
    <t>Ökológia alapjai 1.</t>
  </si>
  <si>
    <t>Ecology 1.</t>
  </si>
  <si>
    <t>Dr. Molnár Mónika</t>
  </si>
  <si>
    <t>Dr. Szabó Sándor</t>
  </si>
  <si>
    <t>Dr. Szép Tibor</t>
  </si>
  <si>
    <t>Növényszervezettan</t>
  </si>
  <si>
    <t>BAI0015</t>
  </si>
  <si>
    <t>TO1009</t>
  </si>
  <si>
    <t>Kémiai alapismeretek</t>
  </si>
  <si>
    <t>Genetika</t>
  </si>
  <si>
    <t>Plant Anatomy</t>
  </si>
  <si>
    <t>Plant Taxonomy</t>
  </si>
  <si>
    <t>OBI1203</t>
  </si>
  <si>
    <t>OBI1204</t>
  </si>
  <si>
    <t>Állatanatómia</t>
  </si>
  <si>
    <t>Zoological Anatomy</t>
  </si>
  <si>
    <t>Növényrendszertan</t>
  </si>
  <si>
    <t>OBI1222</t>
  </si>
  <si>
    <t>OBI1125</t>
  </si>
  <si>
    <t>OBI1126</t>
  </si>
  <si>
    <t>Molekuláris biológia alapjai</t>
  </si>
  <si>
    <t>Molecular Biology</t>
  </si>
  <si>
    <t>Biomatematika</t>
  </si>
  <si>
    <t>BAI0002</t>
  </si>
  <si>
    <t>Környezet és ember</t>
  </si>
  <si>
    <t>Dr. Kiss Ferenc</t>
  </si>
  <si>
    <t>Kísérletes hidroökológia</t>
  </si>
  <si>
    <t>Experimental Aquatic Ecology</t>
  </si>
  <si>
    <t>BBI1118</t>
  </si>
  <si>
    <t>Genetics</t>
  </si>
  <si>
    <t>OBI1210</t>
  </si>
  <si>
    <t>OBI1113</t>
  </si>
  <si>
    <t>OBI1114</t>
  </si>
  <si>
    <t>OBI1216</t>
  </si>
  <si>
    <t>OBI1217</t>
  </si>
  <si>
    <t>OBI1119</t>
  </si>
  <si>
    <t>OBI1120</t>
  </si>
  <si>
    <t>OBI1223</t>
  </si>
  <si>
    <t>OBI1127</t>
  </si>
  <si>
    <t>OBI1128</t>
  </si>
  <si>
    <t>OT1008</t>
  </si>
  <si>
    <t>Állatrendszertan</t>
  </si>
  <si>
    <t>Zoological Taxonomy</t>
  </si>
  <si>
    <t xml:space="preserve">TO1011 </t>
  </si>
  <si>
    <t>Dr. Simon Csaba</t>
  </si>
  <si>
    <t>Prof. Dr. Szép Tibor</t>
  </si>
  <si>
    <t>Biológiatanár</t>
  </si>
  <si>
    <t>BIO1003  BBI1103    BIO1004  BBI1104</t>
  </si>
  <si>
    <t>BAI0001    TO1008</t>
  </si>
  <si>
    <t>TO1012   BBI1102</t>
  </si>
  <si>
    <t>BIO1001 BBI1105 BIO1002 BBI1106</t>
  </si>
  <si>
    <t>BIO1035 BBI1108</t>
  </si>
  <si>
    <t>BIO1008 BBI1201</t>
  </si>
  <si>
    <t>BIO1006 BBI1203 BIO1007 BBI1204</t>
  </si>
  <si>
    <t>BIO1015 BBI1206</t>
  </si>
  <si>
    <t>BIO1024 BBI1111</t>
  </si>
  <si>
    <t>BIO1023 BBI1107</t>
  </si>
  <si>
    <t>BIO1029 BBI1115</t>
  </si>
  <si>
    <t>BIO1011 BBI1110</t>
  </si>
  <si>
    <t>BIO1036 BBI1208</t>
  </si>
  <si>
    <t>BIO1010 BBI1218</t>
  </si>
  <si>
    <t>BIO1040 BBI1219 BIO1041 BBI1224</t>
  </si>
  <si>
    <t>BIO1005 BBI1205 BIO1008 BBI1201</t>
  </si>
  <si>
    <t>BIO1021 BBI1210</t>
  </si>
  <si>
    <t>BIO1013 BBI1116</t>
  </si>
  <si>
    <t>BIO1016 BBI1122</t>
  </si>
  <si>
    <t>BIO1027 BBI1209</t>
  </si>
  <si>
    <t>Foundations of Chemistry</t>
  </si>
  <si>
    <t>Environment and Humans</t>
  </si>
  <si>
    <t>Cell Biology</t>
  </si>
  <si>
    <t>okleveles biológiatanár</t>
  </si>
  <si>
    <t>Nagy Dóra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</si>
</sst>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2"/>
      <charset val="238"/>
    </font>
    <font>
      <sz val="11"/>
      <color theme="0"/>
      <name val="Times New Roman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0"/>
      <color indexed="9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</fills>
  <borders count="2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0" fontId="2" fillId="0" borderId="0"/>
    <xf numFmtId="0" fontId="17" fillId="0" borderId="0"/>
    <xf numFmtId="0" fontId="18" fillId="8" borderId="0" applyNumberFormat="0" applyBorder="0" applyAlignment="0" applyProtection="0"/>
    <xf numFmtId="0" fontId="19" fillId="9" borderId="0" applyNumberFormat="0" applyBorder="0" applyAlignment="0" applyProtection="0"/>
    <xf numFmtId="0" fontId="20" fillId="10" borderId="0" applyNumberFormat="0" applyBorder="0" applyAlignment="0" applyProtection="0"/>
    <xf numFmtId="0" fontId="21" fillId="11" borderId="0"/>
    <xf numFmtId="0" fontId="21" fillId="12" borderId="0"/>
    <xf numFmtId="0" fontId="21" fillId="13" borderId="0"/>
    <xf numFmtId="0" fontId="21" fillId="14" borderId="0"/>
    <xf numFmtId="0" fontId="21" fillId="15" borderId="0"/>
    <xf numFmtId="0" fontId="21" fillId="16" borderId="0"/>
    <xf numFmtId="0" fontId="21" fillId="17" borderId="0"/>
    <xf numFmtId="0" fontId="21" fillId="18" borderId="0"/>
    <xf numFmtId="0" fontId="21" fillId="19" borderId="0"/>
    <xf numFmtId="0" fontId="21" fillId="14" borderId="0"/>
    <xf numFmtId="0" fontId="21" fillId="17" borderId="0"/>
    <xf numFmtId="0" fontId="21" fillId="20" borderId="0"/>
    <xf numFmtId="0" fontId="20" fillId="21" borderId="0"/>
    <xf numFmtId="0" fontId="20" fillId="18" borderId="0"/>
    <xf numFmtId="0" fontId="20" fillId="19" borderId="0"/>
    <xf numFmtId="0" fontId="20" fillId="22" borderId="0"/>
    <xf numFmtId="0" fontId="20" fillId="23" borderId="0"/>
    <xf numFmtId="0" fontId="20" fillId="24" borderId="0"/>
    <xf numFmtId="0" fontId="22" fillId="16" borderId="13"/>
    <xf numFmtId="0" fontId="23" fillId="0" borderId="0"/>
    <xf numFmtId="0" fontId="24" fillId="0" borderId="14"/>
    <xf numFmtId="0" fontId="25" fillId="0" borderId="15"/>
    <xf numFmtId="0" fontId="26" fillId="0" borderId="16"/>
    <xf numFmtId="0" fontId="26" fillId="0" borderId="0"/>
    <xf numFmtId="0" fontId="27" fillId="25" borderId="17"/>
    <xf numFmtId="0" fontId="21" fillId="0" borderId="0"/>
    <xf numFmtId="0" fontId="28" fillId="0" borderId="0"/>
    <xf numFmtId="0" fontId="29" fillId="0" borderId="18"/>
    <xf numFmtId="0" fontId="21" fillId="26" borderId="1"/>
    <xf numFmtId="0" fontId="20" fillId="27" borderId="0"/>
    <xf numFmtId="0" fontId="20" fillId="10" borderId="0"/>
    <xf numFmtId="0" fontId="20" fillId="28" borderId="0"/>
    <xf numFmtId="0" fontId="20" fillId="22" borderId="0"/>
    <xf numFmtId="0" fontId="20" fillId="23" borderId="0"/>
    <xf numFmtId="0" fontId="20" fillId="29" borderId="0"/>
    <xf numFmtId="0" fontId="30" fillId="13" borderId="0"/>
    <xf numFmtId="0" fontId="31" fillId="30" borderId="19"/>
    <xf numFmtId="0" fontId="32" fillId="0" borderId="0"/>
    <xf numFmtId="0" fontId="1" fillId="0" borderId="0"/>
    <xf numFmtId="0" fontId="1" fillId="0" borderId="0"/>
    <xf numFmtId="0" fontId="33" fillId="0" borderId="20"/>
    <xf numFmtId="0" fontId="34" fillId="12" borderId="0"/>
    <xf numFmtId="0" fontId="35" fillId="31" borderId="0"/>
    <xf numFmtId="0" fontId="36" fillId="30" borderId="13"/>
  </cellStyleXfs>
  <cellXfs count="92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 wrapText="1"/>
    </xf>
    <xf numFmtId="1" fontId="9" fillId="2" borderId="4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1" fontId="37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37" fillId="4" borderId="5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1" fontId="8" fillId="2" borderId="4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1" fontId="2" fillId="0" borderId="0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1" fillId="6" borderId="0" xfId="0" applyFont="1" applyFill="1" applyBorder="1" applyAlignment="1">
      <alignment vertical="center"/>
    </xf>
    <xf numFmtId="1" fontId="1" fillId="0" borderId="0" xfId="0" applyNumberFormat="1" applyFont="1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8" fillId="7" borderId="0" xfId="0" applyFont="1" applyFill="1" applyBorder="1" applyAlignment="1">
      <alignment vertical="center"/>
    </xf>
    <xf numFmtId="0" fontId="1" fillId="7" borderId="0" xfId="0" applyFont="1" applyFill="1" applyBorder="1" applyAlignment="1">
      <alignment vertical="center"/>
    </xf>
    <xf numFmtId="1" fontId="1" fillId="7" borderId="0" xfId="0" applyNumberFormat="1" applyFont="1" applyFill="1" applyBorder="1" applyAlignment="1">
      <alignment horizontal="center" vertical="center"/>
    </xf>
    <xf numFmtId="1" fontId="5" fillId="7" borderId="0" xfId="0" applyNumberFormat="1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1" fontId="6" fillId="0" borderId="0" xfId="0" applyNumberFormat="1" applyFont="1" applyFill="1" applyBorder="1" applyAlignment="1">
      <alignment vertical="center"/>
    </xf>
    <xf numFmtId="1" fontId="5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" fontId="6" fillId="0" borderId="0" xfId="0" applyNumberFormat="1" applyFont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" fontId="2" fillId="0" borderId="0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" fontId="10" fillId="2" borderId="11" xfId="0" applyNumberFormat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37" fillId="5" borderId="0" xfId="0" applyFont="1" applyFill="1" applyBorder="1" applyAlignment="1">
      <alignment horizontal="center" vertical="center"/>
    </xf>
    <xf numFmtId="0" fontId="37" fillId="5" borderId="2" xfId="0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7" fillId="4" borderId="9" xfId="0" applyFont="1" applyFill="1" applyBorder="1" applyAlignment="1">
      <alignment horizontal="center" vertical="center" wrapText="1"/>
    </xf>
    <xf numFmtId="0" fontId="37" fillId="4" borderId="8" xfId="0" applyFont="1" applyFill="1" applyBorder="1" applyAlignment="1">
      <alignment horizontal="center" vertical="center" wrapText="1"/>
    </xf>
    <xf numFmtId="0" fontId="37" fillId="4" borderId="10" xfId="0" applyFont="1" applyFill="1" applyBorder="1" applyAlignment="1">
      <alignment horizontal="center" vertical="center" wrapText="1"/>
    </xf>
    <xf numFmtId="0" fontId="37" fillId="4" borderId="6" xfId="0" applyFont="1" applyFill="1" applyBorder="1" applyAlignment="1">
      <alignment horizontal="center" vertical="center" wrapText="1"/>
    </xf>
    <xf numFmtId="1" fontId="37" fillId="4" borderId="9" xfId="0" applyNumberFormat="1" applyFont="1" applyFill="1" applyBorder="1" applyAlignment="1">
      <alignment horizontal="center" vertical="center"/>
    </xf>
    <xf numFmtId="1" fontId="37" fillId="4" borderId="8" xfId="0" applyNumberFormat="1" applyFont="1" applyFill="1" applyBorder="1" applyAlignment="1">
      <alignment horizontal="center" vertical="center"/>
    </xf>
    <xf numFmtId="0" fontId="37" fillId="4" borderId="9" xfId="0" applyFont="1" applyFill="1" applyBorder="1" applyAlignment="1">
      <alignment horizontal="center" vertical="center"/>
    </xf>
    <xf numFmtId="0" fontId="37" fillId="4" borderId="8" xfId="0" applyFont="1" applyFill="1" applyBorder="1" applyAlignment="1">
      <alignment horizontal="center" vertical="center"/>
    </xf>
    <xf numFmtId="1" fontId="37" fillId="4" borderId="7" xfId="0" applyNumberFormat="1" applyFont="1" applyFill="1" applyBorder="1" applyAlignment="1">
      <alignment horizontal="center" vertical="center"/>
    </xf>
    <xf numFmtId="1" fontId="37" fillId="4" borderId="6" xfId="0" applyNumberFormat="1" applyFont="1" applyFill="1" applyBorder="1" applyAlignment="1">
      <alignment horizontal="center" vertical="center"/>
    </xf>
  </cellXfs>
  <cellStyles count="50">
    <cellStyle name="20% - 1. jelölőszín 2" xfId="6"/>
    <cellStyle name="20% - 2. jelölőszín 2" xfId="3"/>
    <cellStyle name="20% - 2. jelölőszín 2 2" xfId="7"/>
    <cellStyle name="20% - 3. jelölőszín 2" xfId="8"/>
    <cellStyle name="20% - 4. jelölőszín 2" xfId="9"/>
    <cellStyle name="20% - 5. jelölőszín 2" xfId="10"/>
    <cellStyle name="20% - 6. jelölőszín 2" xfId="11"/>
    <cellStyle name="40% - 1. jelölőszín 2" xfId="12"/>
    <cellStyle name="40% - 2. jelölőszín 2" xfId="13"/>
    <cellStyle name="40% - 3. jelölőszín 2" xfId="14"/>
    <cellStyle name="40% - 4. jelölőszín 2" xfId="15"/>
    <cellStyle name="40% - 5. jelölőszín 2" xfId="16"/>
    <cellStyle name="40% - 6. jelölőszín 2" xfId="17"/>
    <cellStyle name="60% - 1. jelölőszín 2" xfId="18"/>
    <cellStyle name="60% - 2. jelölőszín 2" xfId="4"/>
    <cellStyle name="60% - 2. jelölőszín 2 2" xfId="19"/>
    <cellStyle name="60% - 3. jelölőszín 2" xfId="20"/>
    <cellStyle name="60% - 4. jelölőszín 2" xfId="21"/>
    <cellStyle name="60% - 5. jelölőszín 2" xfId="22"/>
    <cellStyle name="60% - 6. jelölőszín 2" xfId="23"/>
    <cellStyle name="Bevitel 2" xfId="24"/>
    <cellStyle name="Cím 2" xfId="25"/>
    <cellStyle name="Címsor 1 2" xfId="26"/>
    <cellStyle name="Címsor 2 2" xfId="27"/>
    <cellStyle name="Címsor 3 2" xfId="28"/>
    <cellStyle name="Címsor 4 2" xfId="29"/>
    <cellStyle name="Ellenőrzőcella 2" xfId="30"/>
    <cellStyle name="Excel Built-in Normal" xfId="31"/>
    <cellStyle name="Figyelmeztetés 2" xfId="32"/>
    <cellStyle name="Hivatkozott cella 2" xfId="33"/>
    <cellStyle name="Jegyzet 2" xfId="34"/>
    <cellStyle name="Jelölőszín (1) 2" xfId="35"/>
    <cellStyle name="Jelölőszín (2) 2" xfId="5"/>
    <cellStyle name="Jelölőszín (2) 2 2" xfId="36"/>
    <cellStyle name="Jelölőszín (3) 2" xfId="37"/>
    <cellStyle name="Jelölőszín (4) 2" xfId="38"/>
    <cellStyle name="Jelölőszín (5) 2" xfId="39"/>
    <cellStyle name="Jelölőszín (6) 2" xfId="40"/>
    <cellStyle name="Jó 2" xfId="41"/>
    <cellStyle name="Kimenet 2" xfId="42"/>
    <cellStyle name="Magyarázó szöveg 2" xfId="43"/>
    <cellStyle name="Normál" xfId="0" builtinId="0"/>
    <cellStyle name="Normál 2" xfId="2"/>
    <cellStyle name="Normál 2 2" xfId="44"/>
    <cellStyle name="Normál 3" xfId="1"/>
    <cellStyle name="Normál 3 2" xfId="45"/>
    <cellStyle name="Összesen 2" xfId="46"/>
    <cellStyle name="Rossz 2" xfId="47"/>
    <cellStyle name="Semleges 2" xfId="48"/>
    <cellStyle name="Számítás 2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789085</xdr:colOff>
      <xdr:row>5</xdr:row>
      <xdr:rowOff>179917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63EA6D59-1005-47DB-B92F-276DE962E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2106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9"/>
  <sheetViews>
    <sheetView tabSelected="1" showRuler="0" view="pageBreakPreview" zoomScaleNormal="100" zoomScaleSheetLayoutView="100" zoomScalePageLayoutView="85" workbookViewId="0">
      <selection activeCell="G10" sqref="G10"/>
    </sheetView>
  </sheetViews>
  <sheetFormatPr defaultColWidth="8.5703125" defaultRowHeight="15" x14ac:dyDescent="0.25"/>
  <cols>
    <col min="1" max="1" width="9" style="1" customWidth="1"/>
    <col min="2" max="2" width="15.5703125" style="2" customWidth="1"/>
    <col min="3" max="3" width="28.85546875" style="3" customWidth="1"/>
    <col min="4" max="4" width="38" style="2" customWidth="1"/>
    <col min="5" max="5" width="11.85546875" style="2" customWidth="1"/>
    <col min="6" max="6" width="25.140625" style="2" customWidth="1"/>
    <col min="7" max="7" width="9.42578125" style="2" customWidth="1"/>
    <col min="8" max="8" width="4.5703125" style="4" customWidth="1"/>
    <col min="9" max="9" width="5.7109375" style="4" customWidth="1"/>
    <col min="10" max="10" width="5" style="4" customWidth="1"/>
    <col min="11" max="11" width="6.85546875" style="4" customWidth="1"/>
    <col min="12" max="12" width="6.5703125" style="5" customWidth="1"/>
    <col min="13" max="14" width="8.85546875" style="6" customWidth="1"/>
    <col min="15" max="15" width="9.7109375" style="2" customWidth="1"/>
    <col min="16" max="16384" width="8.5703125" style="29"/>
  </cols>
  <sheetData>
    <row r="1" spans="1:15" s="48" customFormat="1" ht="15.75" x14ac:dyDescent="0.25">
      <c r="A1" s="40"/>
      <c r="B1" s="41"/>
      <c r="C1" s="75"/>
      <c r="D1" s="42" t="s">
        <v>21</v>
      </c>
      <c r="E1" s="42" t="s">
        <v>145</v>
      </c>
      <c r="F1" s="42"/>
      <c r="G1" s="41"/>
      <c r="H1" s="43"/>
      <c r="I1" s="43"/>
      <c r="J1" s="43"/>
      <c r="K1" s="43"/>
      <c r="L1" s="44" t="s">
        <v>6</v>
      </c>
      <c r="M1" s="45"/>
      <c r="N1" s="65" t="s">
        <v>144</v>
      </c>
      <c r="O1" s="47"/>
    </row>
    <row r="2" spans="1:15" s="48" customFormat="1" x14ac:dyDescent="0.25">
      <c r="A2" s="40"/>
      <c r="B2" s="41"/>
      <c r="C2" s="75"/>
      <c r="D2" s="49" t="s">
        <v>37</v>
      </c>
      <c r="E2" s="49"/>
      <c r="F2" s="49"/>
      <c r="G2" s="50"/>
      <c r="H2" s="51"/>
      <c r="I2" s="51"/>
      <c r="J2" s="51"/>
      <c r="K2" s="51"/>
      <c r="L2" s="52"/>
      <c r="M2" s="53"/>
      <c r="N2" s="54"/>
      <c r="O2" s="47"/>
    </row>
    <row r="3" spans="1:15" s="48" customFormat="1" x14ac:dyDescent="0.25">
      <c r="A3" s="40"/>
      <c r="B3" s="41"/>
      <c r="C3" s="75"/>
      <c r="D3" s="55" t="s">
        <v>27</v>
      </c>
      <c r="E3" s="55" t="s">
        <v>23</v>
      </c>
      <c r="F3" s="55"/>
      <c r="G3" s="41"/>
      <c r="H3" s="43"/>
      <c r="I3" s="43"/>
      <c r="J3" s="43"/>
      <c r="K3" s="56"/>
      <c r="L3" s="57"/>
      <c r="M3" s="56"/>
      <c r="N3" s="45"/>
      <c r="O3" s="58"/>
    </row>
    <row r="4" spans="1:15" s="48" customFormat="1" x14ac:dyDescent="0.25">
      <c r="A4" s="40"/>
      <c r="B4" s="41"/>
      <c r="C4" s="75"/>
      <c r="D4" s="55" t="s">
        <v>26</v>
      </c>
      <c r="E4" s="59" t="s">
        <v>36</v>
      </c>
      <c r="F4" s="55"/>
      <c r="G4" s="41"/>
      <c r="H4" s="43"/>
      <c r="I4" s="43"/>
      <c r="J4" s="43"/>
      <c r="K4" s="56"/>
      <c r="L4" s="57"/>
      <c r="M4" s="56"/>
      <c r="N4" s="60" t="s">
        <v>34</v>
      </c>
      <c r="O4" s="61" t="s">
        <v>35</v>
      </c>
    </row>
    <row r="5" spans="1:15" s="48" customFormat="1" x14ac:dyDescent="0.25">
      <c r="A5" s="40"/>
      <c r="B5" s="41"/>
      <c r="C5" s="75"/>
      <c r="D5" s="55" t="s">
        <v>28</v>
      </c>
      <c r="E5" s="59">
        <v>180</v>
      </c>
      <c r="F5" s="55"/>
      <c r="G5" s="41"/>
      <c r="H5" s="43"/>
      <c r="I5" s="43"/>
      <c r="J5" s="43"/>
      <c r="K5" s="56" t="s">
        <v>20</v>
      </c>
      <c r="L5" s="57"/>
      <c r="M5" s="56"/>
      <c r="N5" s="60">
        <f>SUM(H16,H23,H31,H40,H51,H54,)</f>
        <v>1092</v>
      </c>
      <c r="O5" s="61">
        <f>SUM(J16,J23,J31,J40,J51,J54,)</f>
        <v>357</v>
      </c>
    </row>
    <row r="6" spans="1:15" s="48" customFormat="1" x14ac:dyDescent="0.25">
      <c r="A6" s="40"/>
      <c r="B6" s="41"/>
      <c r="C6" s="75"/>
      <c r="D6" s="55" t="s">
        <v>22</v>
      </c>
      <c r="E6" s="55" t="s">
        <v>169</v>
      </c>
      <c r="F6" s="62"/>
      <c r="G6" s="41"/>
      <c r="H6" s="43"/>
      <c r="I6" s="43"/>
      <c r="J6" s="43"/>
      <c r="K6" s="43"/>
      <c r="L6" s="63"/>
      <c r="M6" s="45"/>
      <c r="N6" s="63"/>
      <c r="O6" s="64"/>
    </row>
    <row r="7" spans="1:15" s="48" customFormat="1" ht="15" customHeight="1" x14ac:dyDescent="0.25">
      <c r="A7" s="65" t="s">
        <v>29</v>
      </c>
      <c r="B7" s="66"/>
      <c r="C7" s="67"/>
      <c r="D7" s="46"/>
      <c r="E7" s="46"/>
      <c r="F7" s="46"/>
      <c r="G7" s="58"/>
      <c r="H7" s="68"/>
      <c r="I7" s="68"/>
      <c r="J7" s="68"/>
      <c r="K7" s="7"/>
      <c r="L7" s="46"/>
      <c r="M7" s="58"/>
      <c r="N7" s="46"/>
      <c r="O7" s="58"/>
    </row>
    <row r="8" spans="1:15" ht="64.5" customHeight="1" x14ac:dyDescent="0.25">
      <c r="A8" s="90" t="s">
        <v>8</v>
      </c>
      <c r="B8" s="82" t="s">
        <v>7</v>
      </c>
      <c r="C8" s="82" t="s">
        <v>9</v>
      </c>
      <c r="D8" s="88" t="s">
        <v>16</v>
      </c>
      <c r="E8" s="88" t="s">
        <v>17</v>
      </c>
      <c r="F8" s="88" t="s">
        <v>15</v>
      </c>
      <c r="G8" s="82" t="s">
        <v>13</v>
      </c>
      <c r="H8" s="84" t="s">
        <v>24</v>
      </c>
      <c r="I8" s="85"/>
      <c r="J8" s="84" t="s">
        <v>25</v>
      </c>
      <c r="K8" s="85"/>
      <c r="L8" s="86" t="s">
        <v>14</v>
      </c>
      <c r="M8" s="82" t="s">
        <v>11</v>
      </c>
      <c r="N8" s="82" t="s">
        <v>12</v>
      </c>
      <c r="O8" s="78" t="s">
        <v>10</v>
      </c>
    </row>
    <row r="9" spans="1:15" ht="26.25" customHeight="1" x14ac:dyDescent="0.25">
      <c r="A9" s="91"/>
      <c r="B9" s="83"/>
      <c r="C9" s="83"/>
      <c r="D9" s="89"/>
      <c r="E9" s="89"/>
      <c r="F9" s="89"/>
      <c r="G9" s="83"/>
      <c r="H9" s="30" t="s">
        <v>0</v>
      </c>
      <c r="I9" s="31" t="s">
        <v>1</v>
      </c>
      <c r="J9" s="30" t="s">
        <v>0</v>
      </c>
      <c r="K9" s="31" t="s">
        <v>1</v>
      </c>
      <c r="L9" s="87"/>
      <c r="M9" s="83"/>
      <c r="N9" s="83"/>
      <c r="O9" s="79"/>
    </row>
    <row r="10" spans="1:15" ht="57" x14ac:dyDescent="0.25">
      <c r="A10" s="25">
        <v>1</v>
      </c>
      <c r="B10" s="24" t="s">
        <v>82</v>
      </c>
      <c r="C10" s="69" t="s">
        <v>104</v>
      </c>
      <c r="D10" s="70" t="s">
        <v>109</v>
      </c>
      <c r="E10" s="24"/>
      <c r="F10" s="69" t="s">
        <v>41</v>
      </c>
      <c r="G10" s="33" t="s">
        <v>42</v>
      </c>
      <c r="H10" s="25">
        <v>2</v>
      </c>
      <c r="I10" s="25">
        <v>2</v>
      </c>
      <c r="J10" s="25">
        <v>9</v>
      </c>
      <c r="K10" s="25">
        <v>9</v>
      </c>
      <c r="L10" s="71">
        <v>4</v>
      </c>
      <c r="M10" s="27" t="s">
        <v>2</v>
      </c>
      <c r="N10" s="27" t="s">
        <v>3</v>
      </c>
      <c r="O10" s="69" t="s">
        <v>146</v>
      </c>
    </row>
    <row r="11" spans="1:15" ht="28.5" x14ac:dyDescent="0.25">
      <c r="A11" s="25">
        <v>1</v>
      </c>
      <c r="B11" s="24" t="s">
        <v>139</v>
      </c>
      <c r="C11" s="24" t="s">
        <v>45</v>
      </c>
      <c r="D11" s="24" t="s">
        <v>46</v>
      </c>
      <c r="E11" s="24"/>
      <c r="F11" s="24" t="s">
        <v>47</v>
      </c>
      <c r="G11" s="33" t="s">
        <v>48</v>
      </c>
      <c r="H11" s="25">
        <v>0</v>
      </c>
      <c r="I11" s="25">
        <v>2</v>
      </c>
      <c r="J11" s="25">
        <v>0</v>
      </c>
      <c r="K11" s="25">
        <v>9</v>
      </c>
      <c r="L11" s="26">
        <v>3</v>
      </c>
      <c r="M11" s="27" t="s">
        <v>5</v>
      </c>
      <c r="N11" s="27" t="s">
        <v>3</v>
      </c>
      <c r="O11" s="24" t="s">
        <v>147</v>
      </c>
    </row>
    <row r="12" spans="1:15" x14ac:dyDescent="0.25">
      <c r="A12" s="25">
        <v>1</v>
      </c>
      <c r="B12" s="24" t="s">
        <v>105</v>
      </c>
      <c r="C12" s="69" t="s">
        <v>107</v>
      </c>
      <c r="D12" s="70" t="s">
        <v>166</v>
      </c>
      <c r="E12" s="24"/>
      <c r="F12" s="69" t="s">
        <v>143</v>
      </c>
      <c r="G12" s="33" t="s">
        <v>42</v>
      </c>
      <c r="H12" s="25">
        <v>2</v>
      </c>
      <c r="I12" s="25">
        <v>0</v>
      </c>
      <c r="J12" s="25">
        <v>9</v>
      </c>
      <c r="K12" s="25">
        <v>0</v>
      </c>
      <c r="L12" s="26">
        <v>3</v>
      </c>
      <c r="M12" s="27" t="s">
        <v>5</v>
      </c>
      <c r="N12" s="27" t="s">
        <v>3</v>
      </c>
      <c r="O12" s="24" t="s">
        <v>106</v>
      </c>
    </row>
    <row r="13" spans="1:15" ht="28.5" x14ac:dyDescent="0.25">
      <c r="A13" s="25">
        <v>1</v>
      </c>
      <c r="B13" s="24" t="s">
        <v>83</v>
      </c>
      <c r="C13" s="69" t="s">
        <v>121</v>
      </c>
      <c r="D13" s="69" t="s">
        <v>40</v>
      </c>
      <c r="E13" s="24"/>
      <c r="F13" s="72" t="s">
        <v>170</v>
      </c>
      <c r="G13" s="33" t="s">
        <v>48</v>
      </c>
      <c r="H13" s="25">
        <v>0</v>
      </c>
      <c r="I13" s="25">
        <v>2</v>
      </c>
      <c r="J13" s="25">
        <v>0</v>
      </c>
      <c r="K13" s="25">
        <v>9</v>
      </c>
      <c r="L13" s="26">
        <v>3</v>
      </c>
      <c r="M13" s="27" t="s">
        <v>5</v>
      </c>
      <c r="N13" s="27" t="s">
        <v>3</v>
      </c>
      <c r="O13" s="69" t="s">
        <v>148</v>
      </c>
    </row>
    <row r="14" spans="1:15" ht="57" x14ac:dyDescent="0.25">
      <c r="A14" s="25">
        <v>1</v>
      </c>
      <c r="B14" s="24" t="s">
        <v>84</v>
      </c>
      <c r="C14" s="24" t="s">
        <v>113</v>
      </c>
      <c r="D14" s="24" t="s">
        <v>114</v>
      </c>
      <c r="E14" s="24"/>
      <c r="F14" s="24" t="s">
        <v>44</v>
      </c>
      <c r="G14" s="33" t="s">
        <v>42</v>
      </c>
      <c r="H14" s="25">
        <v>2</v>
      </c>
      <c r="I14" s="25">
        <v>2</v>
      </c>
      <c r="J14" s="25">
        <v>9</v>
      </c>
      <c r="K14" s="25">
        <v>9</v>
      </c>
      <c r="L14" s="26">
        <v>5</v>
      </c>
      <c r="M14" s="27" t="s">
        <v>2</v>
      </c>
      <c r="N14" s="27" t="s">
        <v>3</v>
      </c>
      <c r="O14" s="24" t="s">
        <v>149</v>
      </c>
    </row>
    <row r="15" spans="1:15" x14ac:dyDescent="0.25">
      <c r="A15" s="36"/>
      <c r="B15" s="8"/>
      <c r="C15" s="8"/>
      <c r="D15" s="8"/>
      <c r="E15" s="8"/>
      <c r="F15" s="8"/>
      <c r="G15" s="8"/>
      <c r="H15" s="9">
        <f>SUM(H10:H14)</f>
        <v>6</v>
      </c>
      <c r="I15" s="9">
        <f>SUM(I10:I14)</f>
        <v>8</v>
      </c>
      <c r="J15" s="9">
        <f>SUM(J10:J14)</f>
        <v>27</v>
      </c>
      <c r="K15" s="9">
        <f>SUM(K10:K14)</f>
        <v>36</v>
      </c>
      <c r="L15" s="39">
        <f>SUM(L10:L14)</f>
        <v>18</v>
      </c>
      <c r="M15" s="11"/>
      <c r="N15" s="11"/>
      <c r="O15" s="8"/>
    </row>
    <row r="16" spans="1:15" ht="30.75" customHeight="1" x14ac:dyDescent="0.25">
      <c r="A16" s="36"/>
      <c r="B16" s="8"/>
      <c r="C16" s="8"/>
      <c r="D16" s="8"/>
      <c r="E16" s="8"/>
      <c r="F16" s="8"/>
      <c r="G16" s="32" t="s">
        <v>19</v>
      </c>
      <c r="H16" s="80">
        <f>SUM(H15:I15)*14</f>
        <v>196</v>
      </c>
      <c r="I16" s="81"/>
      <c r="J16" s="80">
        <f>SUM(J15:K15)</f>
        <v>63</v>
      </c>
      <c r="K16" s="81"/>
      <c r="L16" s="10"/>
      <c r="M16" s="11"/>
      <c r="N16" s="11"/>
      <c r="O16" s="8"/>
    </row>
    <row r="17" spans="1:15" ht="28.5" x14ac:dyDescent="0.25">
      <c r="A17" s="21">
        <v>2</v>
      </c>
      <c r="B17" s="28" t="s">
        <v>111</v>
      </c>
      <c r="C17" s="28" t="s">
        <v>50</v>
      </c>
      <c r="D17" s="28" t="s">
        <v>51</v>
      </c>
      <c r="E17" s="28"/>
      <c r="F17" s="73" t="s">
        <v>101</v>
      </c>
      <c r="G17" s="34" t="s">
        <v>42</v>
      </c>
      <c r="H17" s="21">
        <v>2</v>
      </c>
      <c r="I17" s="21">
        <v>1</v>
      </c>
      <c r="J17" s="21">
        <v>9</v>
      </c>
      <c r="K17" s="21">
        <v>5</v>
      </c>
      <c r="L17" s="22">
        <v>4</v>
      </c>
      <c r="M17" s="23" t="s">
        <v>2</v>
      </c>
      <c r="N17" s="23" t="s">
        <v>3</v>
      </c>
      <c r="O17" s="28" t="s">
        <v>150</v>
      </c>
    </row>
    <row r="18" spans="1:15" ht="28.5" x14ac:dyDescent="0.25">
      <c r="A18" s="21">
        <v>2</v>
      </c>
      <c r="B18" s="28" t="s">
        <v>112</v>
      </c>
      <c r="C18" s="73" t="s">
        <v>115</v>
      </c>
      <c r="D18" s="73" t="s">
        <v>110</v>
      </c>
      <c r="E18" s="28"/>
      <c r="F18" s="73" t="s">
        <v>102</v>
      </c>
      <c r="G18" s="34" t="s">
        <v>42</v>
      </c>
      <c r="H18" s="21">
        <v>2</v>
      </c>
      <c r="I18" s="21">
        <v>2</v>
      </c>
      <c r="J18" s="21">
        <v>9</v>
      </c>
      <c r="K18" s="21">
        <v>9</v>
      </c>
      <c r="L18" s="22">
        <v>4</v>
      </c>
      <c r="M18" s="23" t="s">
        <v>2</v>
      </c>
      <c r="N18" s="23" t="s">
        <v>3</v>
      </c>
      <c r="O18" s="28" t="s">
        <v>151</v>
      </c>
    </row>
    <row r="19" spans="1:15" ht="57" x14ac:dyDescent="0.25">
      <c r="A19" s="21">
        <v>2</v>
      </c>
      <c r="B19" s="28" t="s">
        <v>85</v>
      </c>
      <c r="C19" s="28" t="s">
        <v>140</v>
      </c>
      <c r="D19" s="28" t="s">
        <v>141</v>
      </c>
      <c r="E19" s="28"/>
      <c r="F19" s="28" t="s">
        <v>49</v>
      </c>
      <c r="G19" s="34" t="s">
        <v>42</v>
      </c>
      <c r="H19" s="21">
        <v>2</v>
      </c>
      <c r="I19" s="21">
        <v>2</v>
      </c>
      <c r="J19" s="21">
        <v>9</v>
      </c>
      <c r="K19" s="21">
        <v>9</v>
      </c>
      <c r="L19" s="22">
        <v>4</v>
      </c>
      <c r="M19" s="23" t="s">
        <v>2</v>
      </c>
      <c r="N19" s="23" t="s">
        <v>3</v>
      </c>
      <c r="O19" s="28" t="s">
        <v>152</v>
      </c>
    </row>
    <row r="20" spans="1:15" ht="28.5" x14ac:dyDescent="0.25">
      <c r="A20" s="21">
        <v>2</v>
      </c>
      <c r="B20" s="28" t="s">
        <v>129</v>
      </c>
      <c r="C20" s="28" t="s">
        <v>68</v>
      </c>
      <c r="D20" s="28" t="s">
        <v>69</v>
      </c>
      <c r="E20" s="28"/>
      <c r="F20" s="28" t="s">
        <v>41</v>
      </c>
      <c r="G20" s="34" t="s">
        <v>42</v>
      </c>
      <c r="H20" s="21">
        <v>2</v>
      </c>
      <c r="I20" s="21">
        <v>1</v>
      </c>
      <c r="J20" s="21">
        <v>9</v>
      </c>
      <c r="K20" s="21">
        <v>5</v>
      </c>
      <c r="L20" s="22">
        <v>4</v>
      </c>
      <c r="M20" s="23" t="s">
        <v>2</v>
      </c>
      <c r="N20" s="23" t="s">
        <v>3</v>
      </c>
      <c r="O20" s="28" t="s">
        <v>153</v>
      </c>
    </row>
    <row r="21" spans="1:15" x14ac:dyDescent="0.25">
      <c r="A21" s="21">
        <v>2</v>
      </c>
      <c r="B21" s="28" t="s">
        <v>89</v>
      </c>
      <c r="C21" s="28" t="s">
        <v>77</v>
      </c>
      <c r="D21" s="28" t="s">
        <v>95</v>
      </c>
      <c r="E21" s="28"/>
      <c r="F21" s="28" t="s">
        <v>41</v>
      </c>
      <c r="G21" s="34" t="s">
        <v>42</v>
      </c>
      <c r="H21" s="21">
        <v>0</v>
      </c>
      <c r="I21" s="21">
        <v>2</v>
      </c>
      <c r="J21" s="21">
        <v>0</v>
      </c>
      <c r="K21" s="21">
        <v>9</v>
      </c>
      <c r="L21" s="21">
        <v>3</v>
      </c>
      <c r="M21" s="21" t="s">
        <v>5</v>
      </c>
      <c r="N21" s="22" t="s">
        <v>3</v>
      </c>
      <c r="O21" s="28"/>
    </row>
    <row r="22" spans="1:15" x14ac:dyDescent="0.25">
      <c r="A22" s="36"/>
      <c r="B22" s="8"/>
      <c r="C22" s="8"/>
      <c r="D22" s="8"/>
      <c r="E22" s="8"/>
      <c r="F22" s="8"/>
      <c r="G22" s="8"/>
      <c r="H22" s="9">
        <f>SUM(H17:H21)</f>
        <v>8</v>
      </c>
      <c r="I22" s="9">
        <f>SUM(I17:I21)</f>
        <v>8</v>
      </c>
      <c r="J22" s="9">
        <f>SUM(J17:J21)</f>
        <v>36</v>
      </c>
      <c r="K22" s="9">
        <f>SUM(K17:K21)</f>
        <v>37</v>
      </c>
      <c r="L22" s="9">
        <f>SUM(L17:L21)</f>
        <v>19</v>
      </c>
      <c r="M22" s="11"/>
      <c r="N22" s="11"/>
      <c r="O22" s="8"/>
    </row>
    <row r="23" spans="1:15" ht="30.75" customHeight="1" x14ac:dyDescent="0.25">
      <c r="A23" s="36"/>
      <c r="B23" s="8"/>
      <c r="C23" s="8"/>
      <c r="D23" s="8"/>
      <c r="E23" s="8"/>
      <c r="F23" s="8"/>
      <c r="G23" s="32" t="s">
        <v>19</v>
      </c>
      <c r="H23" s="80">
        <f>SUM(H22:I22)*14</f>
        <v>224</v>
      </c>
      <c r="I23" s="81"/>
      <c r="J23" s="80">
        <f>SUM(J22:K22)</f>
        <v>73</v>
      </c>
      <c r="K23" s="81"/>
      <c r="L23" s="9"/>
      <c r="M23" s="11"/>
      <c r="N23" s="11"/>
      <c r="O23" s="8"/>
    </row>
    <row r="24" spans="1:15" ht="28.5" x14ac:dyDescent="0.25">
      <c r="A24" s="25">
        <v>3</v>
      </c>
      <c r="B24" s="24" t="s">
        <v>87</v>
      </c>
      <c r="C24" s="24" t="s">
        <v>62</v>
      </c>
      <c r="D24" s="24" t="s">
        <v>63</v>
      </c>
      <c r="E24" s="24"/>
      <c r="F24" s="24" t="s">
        <v>49</v>
      </c>
      <c r="G24" s="33" t="s">
        <v>42</v>
      </c>
      <c r="H24" s="25">
        <v>0</v>
      </c>
      <c r="I24" s="25">
        <v>2</v>
      </c>
      <c r="J24" s="25">
        <v>0</v>
      </c>
      <c r="K24" s="25">
        <v>9</v>
      </c>
      <c r="L24" s="26">
        <v>3</v>
      </c>
      <c r="M24" s="27" t="s">
        <v>5</v>
      </c>
      <c r="N24" s="27" t="s">
        <v>58</v>
      </c>
      <c r="O24" s="24" t="s">
        <v>154</v>
      </c>
    </row>
    <row r="25" spans="1:15" ht="28.5" x14ac:dyDescent="0.25">
      <c r="A25" s="25">
        <v>3</v>
      </c>
      <c r="B25" s="24" t="s">
        <v>88</v>
      </c>
      <c r="C25" s="24" t="s">
        <v>59</v>
      </c>
      <c r="D25" s="24" t="s">
        <v>60</v>
      </c>
      <c r="E25" s="24"/>
      <c r="F25" s="24" t="s">
        <v>61</v>
      </c>
      <c r="G25" s="33" t="s">
        <v>42</v>
      </c>
      <c r="H25" s="25">
        <v>2</v>
      </c>
      <c r="I25" s="25">
        <v>1</v>
      </c>
      <c r="J25" s="25">
        <v>9</v>
      </c>
      <c r="K25" s="25">
        <v>5</v>
      </c>
      <c r="L25" s="26">
        <v>4</v>
      </c>
      <c r="M25" s="27" t="s">
        <v>2</v>
      </c>
      <c r="N25" s="27" t="s">
        <v>58</v>
      </c>
      <c r="O25" s="24" t="s">
        <v>155</v>
      </c>
    </row>
    <row r="26" spans="1:15" ht="28.5" x14ac:dyDescent="0.25">
      <c r="A26" s="25">
        <v>3</v>
      </c>
      <c r="B26" s="24" t="s">
        <v>130</v>
      </c>
      <c r="C26" s="24" t="s">
        <v>70</v>
      </c>
      <c r="D26" s="24" t="s">
        <v>71</v>
      </c>
      <c r="E26" s="24"/>
      <c r="F26" s="24" t="s">
        <v>41</v>
      </c>
      <c r="G26" s="33" t="s">
        <v>42</v>
      </c>
      <c r="H26" s="25">
        <v>0</v>
      </c>
      <c r="I26" s="25">
        <v>2</v>
      </c>
      <c r="J26" s="25">
        <v>0</v>
      </c>
      <c r="K26" s="25">
        <v>9</v>
      </c>
      <c r="L26" s="26">
        <v>3</v>
      </c>
      <c r="M26" s="27" t="s">
        <v>2</v>
      </c>
      <c r="N26" s="27" t="s">
        <v>3</v>
      </c>
      <c r="O26" s="24" t="s">
        <v>156</v>
      </c>
    </row>
    <row r="27" spans="1:15" ht="28.5" x14ac:dyDescent="0.25">
      <c r="A27" s="25">
        <v>3</v>
      </c>
      <c r="B27" s="24" t="s">
        <v>131</v>
      </c>
      <c r="C27" s="24" t="s">
        <v>99</v>
      </c>
      <c r="D27" s="24" t="s">
        <v>100</v>
      </c>
      <c r="E27" s="24"/>
      <c r="F27" s="24" t="s">
        <v>103</v>
      </c>
      <c r="G27" s="33" t="s">
        <v>42</v>
      </c>
      <c r="H27" s="25">
        <v>2</v>
      </c>
      <c r="I27" s="25">
        <v>0</v>
      </c>
      <c r="J27" s="25">
        <v>9</v>
      </c>
      <c r="K27" s="25">
        <v>0</v>
      </c>
      <c r="L27" s="26">
        <v>3</v>
      </c>
      <c r="M27" s="27" t="s">
        <v>2</v>
      </c>
      <c r="N27" s="27" t="s">
        <v>3</v>
      </c>
      <c r="O27" s="24" t="s">
        <v>157</v>
      </c>
    </row>
    <row r="28" spans="1:15" x14ac:dyDescent="0.25">
      <c r="A28" s="37">
        <v>3</v>
      </c>
      <c r="B28" s="24" t="s">
        <v>117</v>
      </c>
      <c r="C28" s="24" t="s">
        <v>72</v>
      </c>
      <c r="D28" s="24" t="s">
        <v>73</v>
      </c>
      <c r="E28" s="24"/>
      <c r="F28" s="24" t="s">
        <v>101</v>
      </c>
      <c r="G28" s="33" t="s">
        <v>42</v>
      </c>
      <c r="H28" s="25">
        <v>0</v>
      </c>
      <c r="I28" s="25">
        <v>2</v>
      </c>
      <c r="J28" s="25">
        <v>0</v>
      </c>
      <c r="K28" s="25">
        <v>9</v>
      </c>
      <c r="L28" s="26">
        <v>3</v>
      </c>
      <c r="M28" s="27" t="s">
        <v>2</v>
      </c>
      <c r="N28" s="27" t="s">
        <v>3</v>
      </c>
      <c r="O28" s="24" t="s">
        <v>74</v>
      </c>
    </row>
    <row r="29" spans="1:15" x14ac:dyDescent="0.25">
      <c r="A29" s="25">
        <v>3</v>
      </c>
      <c r="B29" s="24" t="s">
        <v>90</v>
      </c>
      <c r="C29" s="24" t="s">
        <v>78</v>
      </c>
      <c r="D29" s="24" t="s">
        <v>96</v>
      </c>
      <c r="E29" s="24"/>
      <c r="F29" s="24" t="s">
        <v>41</v>
      </c>
      <c r="G29" s="33" t="s">
        <v>42</v>
      </c>
      <c r="H29" s="25">
        <v>0</v>
      </c>
      <c r="I29" s="25">
        <v>2</v>
      </c>
      <c r="J29" s="25">
        <v>0</v>
      </c>
      <c r="K29" s="25">
        <v>9</v>
      </c>
      <c r="L29" s="26">
        <v>3</v>
      </c>
      <c r="M29" s="27" t="s">
        <v>5</v>
      </c>
      <c r="N29" s="27" t="s">
        <v>3</v>
      </c>
      <c r="O29" s="24"/>
    </row>
    <row r="30" spans="1:15" x14ac:dyDescent="0.25">
      <c r="A30" s="36"/>
      <c r="B30" s="8"/>
      <c r="C30" s="8"/>
      <c r="D30" s="8"/>
      <c r="E30" s="8"/>
      <c r="F30" s="8"/>
      <c r="G30" s="8"/>
      <c r="H30" s="9">
        <f>SUM(H24:H29)</f>
        <v>4</v>
      </c>
      <c r="I30" s="9">
        <f>SUM(I24:I29)</f>
        <v>9</v>
      </c>
      <c r="J30" s="9">
        <f>SUM(J24:J29)</f>
        <v>18</v>
      </c>
      <c r="K30" s="9">
        <f>SUM(K24:K29)</f>
        <v>41</v>
      </c>
      <c r="L30" s="9">
        <f>SUM(L24:L29)</f>
        <v>19</v>
      </c>
      <c r="M30" s="11"/>
      <c r="N30" s="11"/>
      <c r="O30" s="8"/>
    </row>
    <row r="31" spans="1:15" ht="30.75" customHeight="1" x14ac:dyDescent="0.25">
      <c r="A31" s="36"/>
      <c r="B31" s="8"/>
      <c r="C31" s="8"/>
      <c r="D31" s="8"/>
      <c r="E31" s="8"/>
      <c r="F31" s="8"/>
      <c r="G31" s="32" t="s">
        <v>19</v>
      </c>
      <c r="H31" s="80">
        <f>SUM(H30:I30)*14</f>
        <v>182</v>
      </c>
      <c r="I31" s="81"/>
      <c r="J31" s="80">
        <f>SUM(J30:K30)</f>
        <v>59</v>
      </c>
      <c r="K31" s="81"/>
      <c r="L31" s="9"/>
      <c r="M31" s="11"/>
      <c r="N31" s="11"/>
      <c r="O31" s="8"/>
    </row>
    <row r="32" spans="1:15" ht="28.5" x14ac:dyDescent="0.25">
      <c r="A32" s="21">
        <v>4</v>
      </c>
      <c r="B32" s="28" t="s">
        <v>132</v>
      </c>
      <c r="C32" s="28" t="s">
        <v>98</v>
      </c>
      <c r="D32" s="28" t="s">
        <v>64</v>
      </c>
      <c r="E32" s="28"/>
      <c r="F32" s="28" t="s">
        <v>44</v>
      </c>
      <c r="G32" s="34" t="s">
        <v>42</v>
      </c>
      <c r="H32" s="21">
        <v>2</v>
      </c>
      <c r="I32" s="21">
        <v>1</v>
      </c>
      <c r="J32" s="21">
        <v>9</v>
      </c>
      <c r="K32" s="21">
        <v>5</v>
      </c>
      <c r="L32" s="22">
        <v>3</v>
      </c>
      <c r="M32" s="23" t="s">
        <v>2</v>
      </c>
      <c r="N32" s="23" t="s">
        <v>3</v>
      </c>
      <c r="O32" s="28" t="s">
        <v>158</v>
      </c>
    </row>
    <row r="33" spans="1:15" ht="28.5" x14ac:dyDescent="0.25">
      <c r="A33" s="21">
        <v>4</v>
      </c>
      <c r="B33" s="28" t="s">
        <v>133</v>
      </c>
      <c r="C33" s="28" t="s">
        <v>56</v>
      </c>
      <c r="D33" s="28" t="s">
        <v>57</v>
      </c>
      <c r="E33" s="28"/>
      <c r="F33" s="28" t="s">
        <v>44</v>
      </c>
      <c r="G33" s="34" t="s">
        <v>42</v>
      </c>
      <c r="H33" s="21">
        <v>1</v>
      </c>
      <c r="I33" s="21">
        <v>2</v>
      </c>
      <c r="J33" s="21">
        <v>5</v>
      </c>
      <c r="K33" s="21">
        <v>9</v>
      </c>
      <c r="L33" s="22">
        <v>4</v>
      </c>
      <c r="M33" s="23" t="s">
        <v>2</v>
      </c>
      <c r="N33" s="23" t="s">
        <v>3</v>
      </c>
      <c r="O33" s="28" t="s">
        <v>159</v>
      </c>
    </row>
    <row r="34" spans="1:15" x14ac:dyDescent="0.25">
      <c r="A34" s="21">
        <v>4</v>
      </c>
      <c r="B34" s="28" t="s">
        <v>116</v>
      </c>
      <c r="C34" s="28" t="s">
        <v>65</v>
      </c>
      <c r="D34" s="28" t="s">
        <v>66</v>
      </c>
      <c r="E34" s="28"/>
      <c r="F34" s="28" t="s">
        <v>44</v>
      </c>
      <c r="G34" s="34" t="s">
        <v>42</v>
      </c>
      <c r="H34" s="21">
        <v>1</v>
      </c>
      <c r="I34" s="21">
        <v>2</v>
      </c>
      <c r="J34" s="21">
        <v>5</v>
      </c>
      <c r="K34" s="21">
        <v>9</v>
      </c>
      <c r="L34" s="22">
        <v>3</v>
      </c>
      <c r="M34" s="23" t="s">
        <v>2</v>
      </c>
      <c r="N34" s="23" t="s">
        <v>3</v>
      </c>
      <c r="O34" s="28" t="s">
        <v>67</v>
      </c>
    </row>
    <row r="35" spans="1:15" ht="57" x14ac:dyDescent="0.25">
      <c r="A35" s="23">
        <v>4</v>
      </c>
      <c r="B35" s="28" t="s">
        <v>136</v>
      </c>
      <c r="C35" s="28" t="s">
        <v>108</v>
      </c>
      <c r="D35" s="28" t="s">
        <v>128</v>
      </c>
      <c r="E35" s="28"/>
      <c r="F35" s="28" t="s">
        <v>101</v>
      </c>
      <c r="G35" s="34" t="s">
        <v>42</v>
      </c>
      <c r="H35" s="21">
        <v>2</v>
      </c>
      <c r="I35" s="21">
        <v>2</v>
      </c>
      <c r="J35" s="21">
        <v>9</v>
      </c>
      <c r="K35" s="21">
        <v>9</v>
      </c>
      <c r="L35" s="22">
        <v>4</v>
      </c>
      <c r="M35" s="23" t="s">
        <v>2</v>
      </c>
      <c r="N35" s="23" t="s">
        <v>3</v>
      </c>
      <c r="O35" s="28" t="s">
        <v>160</v>
      </c>
    </row>
    <row r="36" spans="1:15" ht="57" x14ac:dyDescent="0.25">
      <c r="A36" s="21">
        <v>4</v>
      </c>
      <c r="B36" s="28" t="s">
        <v>86</v>
      </c>
      <c r="C36" s="73" t="s">
        <v>43</v>
      </c>
      <c r="D36" s="73" t="s">
        <v>168</v>
      </c>
      <c r="E36" s="28"/>
      <c r="F36" s="73" t="s">
        <v>101</v>
      </c>
      <c r="G36" s="34" t="s">
        <v>42</v>
      </c>
      <c r="H36" s="21">
        <v>2</v>
      </c>
      <c r="I36" s="21">
        <v>1</v>
      </c>
      <c r="J36" s="21">
        <v>9</v>
      </c>
      <c r="K36" s="21">
        <v>5</v>
      </c>
      <c r="L36" s="22">
        <v>4</v>
      </c>
      <c r="M36" s="23" t="s">
        <v>2</v>
      </c>
      <c r="N36" s="23" t="s">
        <v>3</v>
      </c>
      <c r="O36" s="28" t="s">
        <v>161</v>
      </c>
    </row>
    <row r="37" spans="1:15" x14ac:dyDescent="0.25">
      <c r="A37" s="21">
        <v>4</v>
      </c>
      <c r="B37" s="28" t="s">
        <v>91</v>
      </c>
      <c r="C37" s="73" t="s">
        <v>79</v>
      </c>
      <c r="D37" s="73" t="s">
        <v>97</v>
      </c>
      <c r="E37" s="28"/>
      <c r="F37" s="73" t="s">
        <v>41</v>
      </c>
      <c r="G37" s="34" t="s">
        <v>42</v>
      </c>
      <c r="H37" s="21">
        <v>0</v>
      </c>
      <c r="I37" s="21">
        <v>1</v>
      </c>
      <c r="J37" s="21">
        <v>0</v>
      </c>
      <c r="K37" s="21">
        <v>5</v>
      </c>
      <c r="L37" s="22">
        <v>2</v>
      </c>
      <c r="M37" s="23" t="s">
        <v>5</v>
      </c>
      <c r="N37" s="23" t="s">
        <v>3</v>
      </c>
      <c r="O37" s="28"/>
    </row>
    <row r="38" spans="1:15" ht="42.75" x14ac:dyDescent="0.25">
      <c r="A38" s="21">
        <v>4</v>
      </c>
      <c r="B38" s="28"/>
      <c r="C38" s="28" t="s">
        <v>18</v>
      </c>
      <c r="D38" s="28" t="s">
        <v>38</v>
      </c>
      <c r="E38" s="28"/>
      <c r="F38" s="28"/>
      <c r="G38" s="34"/>
      <c r="H38" s="21">
        <v>0</v>
      </c>
      <c r="I38" s="21">
        <v>1</v>
      </c>
      <c r="J38" s="21">
        <v>0</v>
      </c>
      <c r="K38" s="21">
        <v>5</v>
      </c>
      <c r="L38" s="22">
        <v>2</v>
      </c>
      <c r="M38" s="23"/>
      <c r="N38" s="23" t="s">
        <v>4</v>
      </c>
      <c r="O38" s="28"/>
    </row>
    <row r="39" spans="1:15" x14ac:dyDescent="0.25">
      <c r="A39" s="36"/>
      <c r="B39" s="8"/>
      <c r="C39" s="8"/>
      <c r="D39" s="8"/>
      <c r="E39" s="8"/>
      <c r="F39" s="8"/>
      <c r="G39" s="8"/>
      <c r="H39" s="9">
        <f>SUM(H32:H38)</f>
        <v>8</v>
      </c>
      <c r="I39" s="9">
        <f>SUM(I32:I38)</f>
        <v>10</v>
      </c>
      <c r="J39" s="9">
        <f>SUM(J32:J38)</f>
        <v>37</v>
      </c>
      <c r="K39" s="9">
        <f>SUM(K32:K38)</f>
        <v>47</v>
      </c>
      <c r="L39" s="9">
        <f>SUM(L32:L38)</f>
        <v>22</v>
      </c>
      <c r="M39" s="11"/>
      <c r="N39" s="11"/>
      <c r="O39" s="8"/>
    </row>
    <row r="40" spans="1:15" ht="30.75" customHeight="1" x14ac:dyDescent="0.25">
      <c r="A40" s="36"/>
      <c r="B40" s="8"/>
      <c r="C40" s="8"/>
      <c r="D40" s="8"/>
      <c r="E40" s="8"/>
      <c r="F40" s="8"/>
      <c r="G40" s="32" t="s">
        <v>19</v>
      </c>
      <c r="H40" s="80">
        <f>SUM(H39:I39)*14</f>
        <v>252</v>
      </c>
      <c r="I40" s="81"/>
      <c r="J40" s="80">
        <f>SUM(J39:K39)</f>
        <v>84</v>
      </c>
      <c r="K40" s="81"/>
      <c r="L40" s="9"/>
      <c r="M40" s="11"/>
      <c r="N40" s="11"/>
      <c r="O40" s="8"/>
    </row>
    <row r="41" spans="1:15" ht="28.5" x14ac:dyDescent="0.25">
      <c r="A41" s="25">
        <v>5</v>
      </c>
      <c r="B41" s="24" t="s">
        <v>134</v>
      </c>
      <c r="C41" s="24" t="s">
        <v>119</v>
      </c>
      <c r="D41" s="24" t="s">
        <v>120</v>
      </c>
      <c r="E41" s="24"/>
      <c r="F41" s="69" t="s">
        <v>101</v>
      </c>
      <c r="G41" s="33" t="s">
        <v>42</v>
      </c>
      <c r="H41" s="25">
        <v>2</v>
      </c>
      <c r="I41" s="25">
        <v>2</v>
      </c>
      <c r="J41" s="25">
        <v>9</v>
      </c>
      <c r="K41" s="25">
        <v>9</v>
      </c>
      <c r="L41" s="26">
        <v>4</v>
      </c>
      <c r="M41" s="27" t="s">
        <v>2</v>
      </c>
      <c r="N41" s="27" t="s">
        <v>58</v>
      </c>
      <c r="O41" s="24" t="s">
        <v>162</v>
      </c>
    </row>
    <row r="42" spans="1:15" x14ac:dyDescent="0.25">
      <c r="A42" s="25">
        <v>5</v>
      </c>
      <c r="B42" s="24" t="s">
        <v>135</v>
      </c>
      <c r="C42" s="24" t="s">
        <v>125</v>
      </c>
      <c r="D42" s="24" t="s">
        <v>126</v>
      </c>
      <c r="E42" s="24" t="s">
        <v>85</v>
      </c>
      <c r="F42" s="24" t="s">
        <v>102</v>
      </c>
      <c r="G42" s="33" t="s">
        <v>42</v>
      </c>
      <c r="H42" s="25">
        <v>0</v>
      </c>
      <c r="I42" s="25">
        <v>2</v>
      </c>
      <c r="J42" s="25">
        <v>0</v>
      </c>
      <c r="K42" s="25">
        <v>9</v>
      </c>
      <c r="L42" s="26">
        <v>3</v>
      </c>
      <c r="M42" s="27" t="s">
        <v>5</v>
      </c>
      <c r="N42" s="27" t="s">
        <v>3</v>
      </c>
      <c r="O42" s="24" t="s">
        <v>127</v>
      </c>
    </row>
    <row r="43" spans="1:15" ht="28.5" x14ac:dyDescent="0.25">
      <c r="A43" s="25">
        <v>5</v>
      </c>
      <c r="B43" s="24" t="s">
        <v>118</v>
      </c>
      <c r="C43" s="24" t="s">
        <v>52</v>
      </c>
      <c r="D43" s="24" t="s">
        <v>53</v>
      </c>
      <c r="E43" s="24"/>
      <c r="F43" s="24" t="s">
        <v>103</v>
      </c>
      <c r="G43" s="33" t="s">
        <v>42</v>
      </c>
      <c r="H43" s="25">
        <v>2</v>
      </c>
      <c r="I43" s="25">
        <v>2</v>
      </c>
      <c r="J43" s="25">
        <v>9</v>
      </c>
      <c r="K43" s="25">
        <v>9</v>
      </c>
      <c r="L43" s="26">
        <v>3</v>
      </c>
      <c r="M43" s="27" t="s">
        <v>2</v>
      </c>
      <c r="N43" s="27" t="s">
        <v>3</v>
      </c>
      <c r="O43" s="24" t="s">
        <v>163</v>
      </c>
    </row>
    <row r="44" spans="1:15" ht="28.5" x14ac:dyDescent="0.25">
      <c r="A44" s="25">
        <v>5</v>
      </c>
      <c r="B44" s="24" t="s">
        <v>137</v>
      </c>
      <c r="C44" s="24" t="s">
        <v>54</v>
      </c>
      <c r="D44" s="24" t="s">
        <v>55</v>
      </c>
      <c r="E44" s="24"/>
      <c r="F44" s="24" t="s">
        <v>103</v>
      </c>
      <c r="G44" s="33" t="s">
        <v>42</v>
      </c>
      <c r="H44" s="25">
        <v>2</v>
      </c>
      <c r="I44" s="25">
        <v>0</v>
      </c>
      <c r="J44" s="25">
        <v>9</v>
      </c>
      <c r="K44" s="25">
        <v>0</v>
      </c>
      <c r="L44" s="26">
        <v>3</v>
      </c>
      <c r="M44" s="27" t="s">
        <v>2</v>
      </c>
      <c r="N44" s="27" t="s">
        <v>3</v>
      </c>
      <c r="O44" s="24" t="s">
        <v>164</v>
      </c>
    </row>
    <row r="45" spans="1:15" ht="28.5" x14ac:dyDescent="0.25">
      <c r="A45" s="37">
        <v>5</v>
      </c>
      <c r="B45" s="24" t="s">
        <v>138</v>
      </c>
      <c r="C45" s="24" t="s">
        <v>75</v>
      </c>
      <c r="D45" s="24" t="s">
        <v>76</v>
      </c>
      <c r="E45" s="24"/>
      <c r="F45" s="24" t="s">
        <v>41</v>
      </c>
      <c r="G45" s="33" t="s">
        <v>42</v>
      </c>
      <c r="H45" s="25">
        <v>0</v>
      </c>
      <c r="I45" s="25">
        <v>2</v>
      </c>
      <c r="J45" s="25">
        <v>0</v>
      </c>
      <c r="K45" s="25">
        <v>9</v>
      </c>
      <c r="L45" s="26">
        <v>3</v>
      </c>
      <c r="M45" s="27" t="s">
        <v>2</v>
      </c>
      <c r="N45" s="27" t="s">
        <v>3</v>
      </c>
      <c r="O45" s="24" t="s">
        <v>165</v>
      </c>
    </row>
    <row r="46" spans="1:15" x14ac:dyDescent="0.25">
      <c r="A46" s="37">
        <v>5</v>
      </c>
      <c r="B46" s="24" t="s">
        <v>122</v>
      </c>
      <c r="C46" s="24" t="s">
        <v>123</v>
      </c>
      <c r="D46" s="24" t="s">
        <v>167</v>
      </c>
      <c r="E46" s="24"/>
      <c r="F46" s="24" t="s">
        <v>124</v>
      </c>
      <c r="G46" s="33" t="s">
        <v>42</v>
      </c>
      <c r="H46" s="25">
        <v>1</v>
      </c>
      <c r="I46" s="25">
        <v>0</v>
      </c>
      <c r="J46" s="25">
        <v>5</v>
      </c>
      <c r="K46" s="25">
        <v>0</v>
      </c>
      <c r="L46" s="26">
        <v>2</v>
      </c>
      <c r="M46" s="27" t="s">
        <v>2</v>
      </c>
      <c r="N46" s="27" t="s">
        <v>3</v>
      </c>
      <c r="O46" s="24" t="s">
        <v>142</v>
      </c>
    </row>
    <row r="47" spans="1:15" ht="28.5" x14ac:dyDescent="0.25">
      <c r="A47" s="25">
        <v>5</v>
      </c>
      <c r="B47" s="24" t="s">
        <v>92</v>
      </c>
      <c r="C47" s="24" t="s">
        <v>80</v>
      </c>
      <c r="D47" s="24" t="s">
        <v>81</v>
      </c>
      <c r="E47" s="24"/>
      <c r="F47" s="24" t="s">
        <v>41</v>
      </c>
      <c r="G47" s="33" t="s">
        <v>42</v>
      </c>
      <c r="H47" s="25">
        <v>0</v>
      </c>
      <c r="I47" s="25">
        <v>1</v>
      </c>
      <c r="J47" s="25">
        <v>0</v>
      </c>
      <c r="K47" s="25">
        <v>5</v>
      </c>
      <c r="L47" s="26">
        <v>2</v>
      </c>
      <c r="M47" s="27" t="s">
        <v>5</v>
      </c>
      <c r="N47" s="27" t="s">
        <v>3</v>
      </c>
      <c r="O47" s="24"/>
    </row>
    <row r="48" spans="1:15" ht="28.5" x14ac:dyDescent="0.25">
      <c r="A48" s="25">
        <v>5</v>
      </c>
      <c r="B48" s="74" t="s">
        <v>93</v>
      </c>
      <c r="C48" s="24" t="s">
        <v>32</v>
      </c>
      <c r="D48" s="24" t="s">
        <v>39</v>
      </c>
      <c r="E48" s="24"/>
      <c r="F48" s="24" t="s">
        <v>103</v>
      </c>
      <c r="G48" s="33" t="s">
        <v>42</v>
      </c>
      <c r="H48" s="25">
        <v>0</v>
      </c>
      <c r="I48" s="25">
        <v>0</v>
      </c>
      <c r="J48" s="25">
        <v>0</v>
      </c>
      <c r="K48" s="25">
        <v>0</v>
      </c>
      <c r="L48" s="26">
        <v>0</v>
      </c>
      <c r="M48" s="27" t="s">
        <v>33</v>
      </c>
      <c r="N48" s="27" t="s">
        <v>3</v>
      </c>
      <c r="O48" s="24"/>
    </row>
    <row r="49" spans="1:15" ht="42.75" x14ac:dyDescent="0.25">
      <c r="A49" s="25">
        <v>5</v>
      </c>
      <c r="B49" s="24"/>
      <c r="C49" s="24" t="s">
        <v>18</v>
      </c>
      <c r="D49" s="24" t="s">
        <v>38</v>
      </c>
      <c r="E49" s="24"/>
      <c r="F49" s="24"/>
      <c r="G49" s="33"/>
      <c r="H49" s="25">
        <v>1</v>
      </c>
      <c r="I49" s="25">
        <v>0</v>
      </c>
      <c r="J49" s="25">
        <v>5</v>
      </c>
      <c r="K49" s="25">
        <v>0</v>
      </c>
      <c r="L49" s="26">
        <v>2</v>
      </c>
      <c r="M49" s="27"/>
      <c r="N49" s="27" t="s">
        <v>4</v>
      </c>
      <c r="O49" s="24"/>
    </row>
    <row r="50" spans="1:15" x14ac:dyDescent="0.25">
      <c r="A50" s="36"/>
      <c r="B50" s="8"/>
      <c r="C50" s="8"/>
      <c r="D50" s="8"/>
      <c r="E50" s="8"/>
      <c r="F50" s="8"/>
      <c r="G50" s="8"/>
      <c r="H50" s="9">
        <f>SUM(H41:H49)</f>
        <v>8</v>
      </c>
      <c r="I50" s="9">
        <f>SUM(I41:I49)</f>
        <v>9</v>
      </c>
      <c r="J50" s="9">
        <f>SUM(J41:J49)</f>
        <v>37</v>
      </c>
      <c r="K50" s="9">
        <f>SUM(K41:K49)</f>
        <v>41</v>
      </c>
      <c r="L50" s="9">
        <f>SUM(L41:L49)</f>
        <v>22</v>
      </c>
      <c r="M50" s="11"/>
      <c r="N50" s="11"/>
      <c r="O50" s="8"/>
    </row>
    <row r="51" spans="1:15" ht="30.75" customHeight="1" x14ac:dyDescent="0.25">
      <c r="A51" s="36"/>
      <c r="B51" s="8"/>
      <c r="C51" s="8"/>
      <c r="D51" s="8"/>
      <c r="E51" s="8"/>
      <c r="F51" s="8"/>
      <c r="G51" s="32" t="s">
        <v>19</v>
      </c>
      <c r="H51" s="80">
        <f>SUM(H50:I50)*14</f>
        <v>238</v>
      </c>
      <c r="I51" s="81"/>
      <c r="J51" s="80">
        <f>SUM(J50:K50)</f>
        <v>78</v>
      </c>
      <c r="K51" s="81"/>
      <c r="L51" s="9"/>
      <c r="M51" s="11"/>
      <c r="N51" s="11"/>
      <c r="O51" s="8"/>
    </row>
    <row r="52" spans="1:15" x14ac:dyDescent="0.25">
      <c r="A52" s="21">
        <v>6</v>
      </c>
      <c r="B52" s="35" t="s">
        <v>94</v>
      </c>
      <c r="C52" s="28" t="s">
        <v>30</v>
      </c>
      <c r="D52" s="28" t="s">
        <v>31</v>
      </c>
      <c r="E52" s="28"/>
      <c r="F52" s="28"/>
      <c r="G52" s="28"/>
      <c r="H52" s="21">
        <v>0</v>
      </c>
      <c r="I52" s="21">
        <v>0</v>
      </c>
      <c r="J52" s="21">
        <v>0</v>
      </c>
      <c r="K52" s="21">
        <v>0</v>
      </c>
      <c r="L52" s="22">
        <v>4</v>
      </c>
      <c r="M52" s="23" t="s">
        <v>5</v>
      </c>
      <c r="N52" s="23" t="s">
        <v>3</v>
      </c>
      <c r="O52" s="28"/>
    </row>
    <row r="53" spans="1:15" x14ac:dyDescent="0.25">
      <c r="A53" s="36"/>
      <c r="B53" s="8"/>
      <c r="C53" s="8"/>
      <c r="D53" s="8"/>
      <c r="E53" s="8"/>
      <c r="F53" s="8"/>
      <c r="G53" s="8"/>
      <c r="H53" s="9">
        <f>SUM(H52:H52)</f>
        <v>0</v>
      </c>
      <c r="I53" s="9">
        <f>SUM(I52:I52)</f>
        <v>0</v>
      </c>
      <c r="J53" s="9">
        <f>SUM(J52:J52)</f>
        <v>0</v>
      </c>
      <c r="K53" s="9">
        <f>SUM(K52:K52)</f>
        <v>0</v>
      </c>
      <c r="L53" s="9">
        <f>SUM(L52:L52)</f>
        <v>4</v>
      </c>
      <c r="M53" s="11"/>
      <c r="N53" s="11"/>
      <c r="O53" s="8"/>
    </row>
    <row r="54" spans="1:15" ht="30.75" customHeight="1" x14ac:dyDescent="0.25">
      <c r="A54" s="38"/>
      <c r="B54" s="12"/>
      <c r="C54" s="12"/>
      <c r="D54" s="12"/>
      <c r="E54" s="12"/>
      <c r="F54" s="12"/>
      <c r="G54" s="32" t="s">
        <v>19</v>
      </c>
      <c r="H54" s="76">
        <f>SUM(H53:I53)*14</f>
        <v>0</v>
      </c>
      <c r="I54" s="77"/>
      <c r="J54" s="76">
        <f>SUM(J53:K53)</f>
        <v>0</v>
      </c>
      <c r="K54" s="77"/>
      <c r="L54" s="13"/>
      <c r="M54" s="14"/>
      <c r="N54" s="14"/>
      <c r="O54" s="12"/>
    </row>
    <row r="55" spans="1:15" x14ac:dyDescent="0.25">
      <c r="A55" s="16"/>
      <c r="B55" s="15"/>
      <c r="C55" s="17"/>
      <c r="D55" s="15"/>
      <c r="E55" s="15"/>
      <c r="F55" s="15"/>
      <c r="G55" s="15"/>
      <c r="H55" s="18"/>
      <c r="I55" s="18"/>
      <c r="J55" s="18"/>
      <c r="K55" s="18"/>
      <c r="L55" s="19"/>
      <c r="M55" s="20"/>
      <c r="N55" s="20"/>
      <c r="O55" s="15"/>
    </row>
    <row r="56" spans="1:15" x14ac:dyDescent="0.25">
      <c r="A56" s="16"/>
      <c r="B56" s="15"/>
      <c r="C56" s="17"/>
      <c r="D56" s="15"/>
      <c r="E56" s="15"/>
      <c r="F56" s="15"/>
      <c r="G56" s="15"/>
      <c r="H56" s="18"/>
      <c r="I56" s="18"/>
      <c r="J56" s="18"/>
      <c r="K56" s="18"/>
      <c r="L56" s="19"/>
      <c r="M56" s="20"/>
      <c r="N56" s="20"/>
      <c r="O56" s="15"/>
    </row>
    <row r="57" spans="1:15" x14ac:dyDescent="0.25">
      <c r="A57" s="16"/>
      <c r="B57" s="15"/>
      <c r="C57" s="17"/>
      <c r="D57" s="15"/>
      <c r="E57" s="15"/>
      <c r="F57" s="15"/>
      <c r="G57" s="15"/>
      <c r="H57" s="18"/>
      <c r="I57" s="18"/>
      <c r="J57" s="18"/>
      <c r="K57" s="18"/>
      <c r="L57" s="19"/>
      <c r="M57" s="20"/>
      <c r="N57" s="20"/>
      <c r="O57" s="15"/>
    </row>
    <row r="58" spans="1:15" x14ac:dyDescent="0.25">
      <c r="A58" s="16"/>
      <c r="B58" s="15"/>
      <c r="C58" s="17"/>
      <c r="D58" s="15"/>
      <c r="E58" s="15"/>
      <c r="F58" s="15"/>
      <c r="G58" s="15"/>
      <c r="H58" s="18"/>
      <c r="I58" s="18"/>
      <c r="J58" s="18"/>
      <c r="K58" s="18"/>
      <c r="L58" s="19"/>
      <c r="M58" s="20"/>
      <c r="N58" s="20"/>
      <c r="O58" s="15"/>
    </row>
    <row r="59" spans="1:15" x14ac:dyDescent="0.25">
      <c r="A59" s="16"/>
      <c r="B59" s="15"/>
      <c r="C59" s="17"/>
      <c r="D59" s="15"/>
      <c r="E59" s="15"/>
      <c r="F59" s="15"/>
      <c r="G59" s="15"/>
      <c r="H59" s="18"/>
      <c r="I59" s="18"/>
      <c r="J59" s="18"/>
      <c r="K59" s="18"/>
      <c r="L59" s="19"/>
      <c r="M59" s="20"/>
      <c r="N59" s="20"/>
      <c r="O59" s="15"/>
    </row>
  </sheetData>
  <mergeCells count="26">
    <mergeCell ref="A8:A9"/>
    <mergeCell ref="B8:B9"/>
    <mergeCell ref="C8:C9"/>
    <mergeCell ref="D8:D9"/>
    <mergeCell ref="E8:E9"/>
    <mergeCell ref="H8:I8"/>
    <mergeCell ref="J8:K8"/>
    <mergeCell ref="L8:L9"/>
    <mergeCell ref="M8:M9"/>
    <mergeCell ref="F8:F9"/>
    <mergeCell ref="C1:C6"/>
    <mergeCell ref="H54:I54"/>
    <mergeCell ref="O8:O9"/>
    <mergeCell ref="H16:I16"/>
    <mergeCell ref="H23:I23"/>
    <mergeCell ref="H31:I31"/>
    <mergeCell ref="H40:I40"/>
    <mergeCell ref="H51:I51"/>
    <mergeCell ref="N8:N9"/>
    <mergeCell ref="J16:K16"/>
    <mergeCell ref="J23:K23"/>
    <mergeCell ref="J31:K31"/>
    <mergeCell ref="J40:K40"/>
    <mergeCell ref="J51:K51"/>
    <mergeCell ref="J54:K54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2" manualBreakCount="2">
    <brk id="23" max="14" man="1"/>
    <brk id="40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BA után kétszakos</vt:lpstr>
      <vt:lpstr>'BA után kétszakos'!Nyomtatási_cím</vt:lpstr>
      <vt:lpstr>'BA után kétszakos'!Nyomtatási_terület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2022-07-14T10:45:32Z</cp:lastPrinted>
  <dcterms:created xsi:type="dcterms:W3CDTF">2016-09-01T14:49:18Z</dcterms:created>
  <dcterms:modified xsi:type="dcterms:W3CDTF">2023-06-16T06:00:09Z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