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2\tanári\IT 2018-19 tanari mintatantervek\FIZIKA\4 félév szakpáros\"/>
    </mc:Choice>
  </mc:AlternateContent>
  <bookViews>
    <workbookView xWindow="0" yWindow="0" windowWidth="23040" windowHeight="9195" tabRatio="880"/>
  </bookViews>
  <sheets>
    <sheet name="BA+minor után kétszakos" sheetId="6" r:id="rId1"/>
  </sheets>
  <definedNames>
    <definedName name="_xlnm.Print_Area" localSheetId="0">'BA+minor után kétszakos'!$A$1:$O$33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6" l="1"/>
  <c r="J29" i="6"/>
  <c r="K29" i="6"/>
  <c r="L29" i="6"/>
  <c r="H29" i="6"/>
  <c r="K25" i="6" l="1"/>
  <c r="J25" i="6"/>
  <c r="K11" i="6"/>
  <c r="J11" i="6"/>
  <c r="K24" i="6"/>
  <c r="J24" i="6"/>
  <c r="K23" i="6"/>
  <c r="J23" i="6"/>
  <c r="K17" i="6"/>
  <c r="J17" i="6"/>
  <c r="K15" i="6"/>
  <c r="J15" i="6"/>
  <c r="K10" i="6"/>
  <c r="J10" i="6"/>
  <c r="K27" i="6" l="1"/>
  <c r="J27" i="6"/>
  <c r="K26" i="6"/>
  <c r="J26" i="6"/>
  <c r="K19" i="6"/>
  <c r="J19" i="6"/>
  <c r="K18" i="6"/>
  <c r="J18" i="6"/>
  <c r="K32" i="6" l="1"/>
  <c r="J32" i="6"/>
  <c r="K21" i="6"/>
  <c r="J21" i="6"/>
  <c r="K13" i="6"/>
  <c r="J13" i="6"/>
  <c r="J30" i="6" l="1"/>
  <c r="J14" i="6"/>
  <c r="J33" i="6"/>
  <c r="J22" i="6"/>
  <c r="O5" i="6" l="1"/>
  <c r="L32" i="6" l="1"/>
  <c r="I32" i="6"/>
  <c r="H32" i="6"/>
  <c r="L21" i="6"/>
  <c r="I21" i="6"/>
  <c r="H21" i="6"/>
  <c r="L13" i="6"/>
  <c r="I13" i="6"/>
  <c r="H13" i="6"/>
  <c r="H14" i="6" l="1"/>
  <c r="H22" i="6"/>
  <c r="H30" i="6"/>
  <c r="H33" i="6"/>
  <c r="N5" i="6" l="1"/>
</calcChain>
</file>

<file path=xl/sharedStrings.xml><?xml version="1.0" encoding="utf-8"?>
<sst xmlns="http://schemas.openxmlformats.org/spreadsheetml/2006/main" count="184" uniqueCount="101">
  <si>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</si>
  <si>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</si>
  <si>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</si>
  <si>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</si>
  <si>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</si>
  <si>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</si>
  <si>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</si>
  <si>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</si>
  <si>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</si>
  <si>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</si>
  <si>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</si>
  <si>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</si>
  <si>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</si>
  <si>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</si>
  <si>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</si>
  <si>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</si>
  <si>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</si>
  <si>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</si>
  <si>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</si>
  <si>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</si>
  <si>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</si>
  <si>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Osztatlan tanárképzési szak:</t>
  </si>
  <si>
    <t>Képzési idő:</t>
  </si>
  <si>
    <t>Megszerezhető szakképzettség:</t>
  </si>
  <si>
    <t>10 félév</t>
  </si>
  <si>
    <t>Heti óraszám nappali tagozaton</t>
  </si>
  <si>
    <t>Féléves óraszám levelezős képzésben</t>
  </si>
  <si>
    <t>Tanulmányi idő:</t>
  </si>
  <si>
    <t>4 félév</t>
  </si>
  <si>
    <t>Elismerés után teljesítendő kreditek:</t>
  </si>
  <si>
    <t>2022 szeptemberétől</t>
  </si>
  <si>
    <t>Diplomamunka</t>
  </si>
  <si>
    <t>Thesis</t>
  </si>
  <si>
    <t xml:space="preserve">Komplex szakterületi zárószigorlat </t>
  </si>
  <si>
    <t>S</t>
  </si>
  <si>
    <t>Nappali</t>
  </si>
  <si>
    <t>Levelező</t>
  </si>
  <si>
    <t>Alapfokozat és szakképzettség birtokában 2 szakos osztatlan tanári szakképzettség megszerzése kreditbeszámítással (minorral)</t>
  </si>
  <si>
    <t>Optional course unit</t>
  </si>
  <si>
    <t>Complex professional comprehensive exam</t>
  </si>
  <si>
    <t>Matematika a fizikában 1.</t>
  </si>
  <si>
    <t>Matematika a fizikában 2.</t>
  </si>
  <si>
    <t>Mindennapi fizika</t>
  </si>
  <si>
    <t>Számítógép használata a fizikában</t>
  </si>
  <si>
    <t>Modern fizikai alapismeretek 1.</t>
  </si>
  <si>
    <t>Elemi fizika</t>
  </si>
  <si>
    <t>Elektronikai alapok</t>
  </si>
  <si>
    <t>Fizikai problémák megoldási módszerei</t>
  </si>
  <si>
    <t>Modern fizikai alapismeretek 2.</t>
  </si>
  <si>
    <t>Mathematical Methods in Physics 1.</t>
  </si>
  <si>
    <t>Mathematical Methods in Physics 2.</t>
  </si>
  <si>
    <t>Dr. Beszeda Imre</t>
  </si>
  <si>
    <t>Dr. Tarján Péter</t>
  </si>
  <si>
    <t>MAI</t>
  </si>
  <si>
    <t>Dr. Stonawski Tamás</t>
  </si>
  <si>
    <t>Everyday Physics</t>
  </si>
  <si>
    <t>Computers in Physics</t>
  </si>
  <si>
    <t>Introduction to Modern Physics 1</t>
  </si>
  <si>
    <t>Introduction to Modern Physics 2</t>
  </si>
  <si>
    <t>Elementary Physics</t>
  </si>
  <si>
    <t>Introduction to Electronics</t>
  </si>
  <si>
    <t>Dr. Ferenczi István</t>
  </si>
  <si>
    <t>Methods for Solving Physics Problems</t>
  </si>
  <si>
    <t>Fizikatanár</t>
  </si>
  <si>
    <t>okleveles fizikatanár</t>
  </si>
  <si>
    <t>OFI1101</t>
  </si>
  <si>
    <t>OFI1211</t>
  </si>
  <si>
    <t>OFI4000</t>
  </si>
  <si>
    <t>OFI7000</t>
  </si>
  <si>
    <t>FIO1025</t>
  </si>
  <si>
    <t>FIO1024</t>
  </si>
  <si>
    <t>FIO1023</t>
  </si>
  <si>
    <t>FIO1028</t>
  </si>
  <si>
    <t>FIO1029</t>
  </si>
  <si>
    <t>FIO8004</t>
  </si>
  <si>
    <t>FIO1026</t>
  </si>
  <si>
    <t>OFI1210</t>
  </si>
  <si>
    <t>OFI1113</t>
  </si>
  <si>
    <t>OFI1114</t>
  </si>
  <si>
    <t>OFI1217</t>
  </si>
  <si>
    <t>OFI1120</t>
  </si>
  <si>
    <t>OFI8001</t>
  </si>
  <si>
    <t>Szakmódszertan 1.</t>
  </si>
  <si>
    <t>Methodology 1.</t>
  </si>
  <si>
    <t>Szakmódszertan 2.</t>
  </si>
  <si>
    <t>Methodology 2.</t>
  </si>
  <si>
    <t>OFI8002</t>
  </si>
  <si>
    <t>OFI8003</t>
  </si>
  <si>
    <t>Szakmódszertan 3.</t>
  </si>
  <si>
    <t>Methodology 3.</t>
  </si>
  <si>
    <t>Kollaborációs tanulási környezet</t>
  </si>
  <si>
    <t>OFI8004</t>
  </si>
  <si>
    <t>FIO8001</t>
  </si>
  <si>
    <t>FIO8002</t>
  </si>
  <si>
    <t>FIO8003</t>
  </si>
  <si>
    <t>Collaborative Learning Environment</t>
  </si>
  <si>
    <t>OFI1203</t>
  </si>
  <si>
    <t>OFI1207</t>
  </si>
  <si>
    <t>OFI1215</t>
  </si>
  <si>
    <t>OFI1118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</si>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</sst>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9" fillId="7" borderId="0" xfId="0" applyFont="1" applyFill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1" fontId="5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0" fillId="0" borderId="0" xfId="0" applyFill="1"/>
    <xf numFmtId="1" fontId="6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3" xfId="0" applyNumberFormat="1" applyFont="1" applyFill="1" applyBorder="1" applyAlignment="1">
      <alignment horizontal="center" vertical="center"/>
    </xf>
    <xf numFmtId="1" fontId="9" fillId="0" borderId="14" xfId="0" applyNumberFormat="1" applyFont="1" applyFill="1" applyBorder="1" applyAlignment="1">
      <alignment vertical="center" wrapText="1"/>
    </xf>
    <xf numFmtId="0" fontId="9" fillId="0" borderId="14" xfId="0" applyFont="1" applyFill="1" applyBorder="1" applyAlignment="1">
      <alignment vertical="center" wrapText="1"/>
    </xf>
    <xf numFmtId="0" fontId="14" fillId="0" borderId="14" xfId="0" applyFont="1" applyFill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" fontId="9" fillId="0" borderId="14" xfId="0" applyNumberFormat="1" applyFont="1" applyFill="1" applyBorder="1" applyAlignment="1">
      <alignment horizontal="center" vertical="center" wrapText="1"/>
    </xf>
    <xf numFmtId="1" fontId="9" fillId="3" borderId="14" xfId="0" applyNumberFormat="1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0" fontId="14" fillId="3" borderId="14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1" fontId="9" fillId="3" borderId="14" xfId="0" applyNumberFormat="1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1" fontId="10" fillId="3" borderId="14" xfId="0" applyNumberFormat="1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1" fontId="10" fillId="0" borderId="14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vertical="center"/>
    </xf>
    <xf numFmtId="0" fontId="9" fillId="3" borderId="14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Fill="1" applyAlignment="1">
      <alignment horizontal="right" vertical="center" wrapText="1"/>
    </xf>
    <xf numFmtId="0" fontId="9" fillId="8" borderId="0" xfId="0" applyFont="1" applyFill="1" applyBorder="1" applyAlignment="1">
      <alignment vertical="center" wrapText="1"/>
    </xf>
    <xf numFmtId="1" fontId="9" fillId="2" borderId="11" xfId="0" applyNumberFormat="1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1" fontId="10" fillId="2" borderId="11" xfId="0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1" fontId="16" fillId="8" borderId="0" xfId="0" applyNumberFormat="1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vertical="center"/>
    </xf>
    <xf numFmtId="0" fontId="17" fillId="0" borderId="0" xfId="0" applyFont="1"/>
    <xf numFmtId="0" fontId="17" fillId="0" borderId="0" xfId="0" applyFont="1" applyFill="1" applyBorder="1"/>
    <xf numFmtId="1" fontId="10" fillId="2" borderId="11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1" fontId="11" fillId="2" borderId="15" xfId="0" applyNumberFormat="1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1" fontId="11" fillId="2" borderId="7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129008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26286" cy="1166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P42"/>
  <sheetViews>
    <sheetView showGridLines="0" tabSelected="1" view="pageBreakPreview" zoomScale="69" zoomScaleNormal="100" zoomScaleSheetLayoutView="69" zoomScalePageLayoutView="85" workbookViewId="0">
      <selection activeCell="E28" sqref="E28"/>
    </sheetView>
  </sheetViews>
  <sheetFormatPr defaultColWidth="8.85546875" defaultRowHeight="15.75" x14ac:dyDescent="0.25"/>
  <cols>
    <col min="1" max="1" width="5.85546875" style="2" customWidth="1"/>
    <col min="2" max="2" width="10.85546875" style="4" customWidth="1"/>
    <col min="3" max="3" width="29.85546875" style="11" customWidth="1"/>
    <col min="4" max="4" width="38" style="4" customWidth="1"/>
    <col min="5" max="5" width="9.28515625" style="4" customWidth="1"/>
    <col min="6" max="6" width="26.85546875" style="4" customWidth="1"/>
    <col min="7" max="7" width="10" style="4" customWidth="1"/>
    <col min="8" max="8" width="4.85546875" style="12" customWidth="1"/>
    <col min="9" max="10" width="5" style="12" customWidth="1"/>
    <col min="11" max="11" width="4.85546875" style="12" customWidth="1"/>
    <col min="12" max="12" width="6.85546875" style="13" customWidth="1"/>
    <col min="13" max="13" width="8.5703125" style="14" customWidth="1"/>
    <col min="14" max="14" width="9.28515625" style="14" customWidth="1"/>
    <col min="15" max="15" width="14.7109375" style="4" customWidth="1"/>
    <col min="16" max="16" width="5" style="92" customWidth="1"/>
  </cols>
  <sheetData>
    <row r="1" spans="1:16" x14ac:dyDescent="0.25">
      <c r="B1" s="1"/>
      <c r="C1" s="21"/>
      <c r="D1" s="41" t="s">
        <v>21</v>
      </c>
      <c r="E1" s="41"/>
      <c r="F1" s="41" t="s">
        <v>63</v>
      </c>
      <c r="G1" s="1"/>
      <c r="H1" s="5"/>
      <c r="I1" s="5"/>
      <c r="J1" s="5"/>
      <c r="K1" s="5"/>
      <c r="L1" s="42" t="s">
        <v>6</v>
      </c>
      <c r="M1" s="80"/>
      <c r="N1" s="81" t="s">
        <v>51</v>
      </c>
      <c r="O1" s="82"/>
    </row>
    <row r="2" spans="1:16" x14ac:dyDescent="0.25">
      <c r="B2" s="1"/>
      <c r="C2" s="96"/>
      <c r="D2" s="44" t="s">
        <v>37</v>
      </c>
      <c r="E2" s="44"/>
      <c r="F2" s="44"/>
      <c r="G2" s="23"/>
      <c r="H2" s="24"/>
      <c r="I2" s="24"/>
      <c r="J2" s="24"/>
      <c r="K2" s="24"/>
      <c r="L2" s="47"/>
      <c r="M2" s="48"/>
      <c r="N2" s="23"/>
      <c r="O2" s="7"/>
    </row>
    <row r="3" spans="1:16" x14ac:dyDescent="0.25">
      <c r="B3" s="1"/>
      <c r="C3" s="97"/>
      <c r="D3" s="38" t="s">
        <v>22</v>
      </c>
      <c r="E3" s="38" t="s">
        <v>24</v>
      </c>
      <c r="F3" s="38"/>
      <c r="G3" s="1"/>
      <c r="H3" s="5"/>
      <c r="I3" s="5"/>
      <c r="J3" s="5"/>
      <c r="K3" s="5"/>
      <c r="L3" s="49"/>
      <c r="M3" s="3"/>
      <c r="N3" s="3"/>
      <c r="O3" s="7"/>
    </row>
    <row r="4" spans="1:16" x14ac:dyDescent="0.25">
      <c r="B4" s="1"/>
      <c r="C4" s="98"/>
      <c r="D4" s="39" t="s">
        <v>27</v>
      </c>
      <c r="E4" s="40" t="s">
        <v>28</v>
      </c>
      <c r="F4" s="39"/>
      <c r="G4" s="1"/>
      <c r="H4" s="5"/>
      <c r="I4" s="5"/>
      <c r="J4" s="5"/>
      <c r="K4" s="19"/>
      <c r="M4" s="19"/>
      <c r="N4" s="17" t="s">
        <v>35</v>
      </c>
      <c r="O4" s="18" t="s">
        <v>36</v>
      </c>
    </row>
    <row r="5" spans="1:16" x14ac:dyDescent="0.25">
      <c r="B5" s="1"/>
      <c r="C5" s="20"/>
      <c r="D5" s="38" t="s">
        <v>29</v>
      </c>
      <c r="E5" s="40">
        <v>120</v>
      </c>
      <c r="F5" s="39"/>
      <c r="G5" s="1"/>
      <c r="H5" s="5"/>
      <c r="I5" s="5"/>
      <c r="J5" s="5"/>
      <c r="K5" s="19" t="s">
        <v>20</v>
      </c>
      <c r="M5" s="19"/>
      <c r="N5" s="17">
        <f>SUM(H14,H22,H30,H33)</f>
        <v>434</v>
      </c>
      <c r="O5" s="18">
        <f>SUM(J14,J22,J30,J33)</f>
        <v>143</v>
      </c>
    </row>
    <row r="6" spans="1:16" x14ac:dyDescent="0.25">
      <c r="B6" s="1"/>
      <c r="C6" s="22"/>
      <c r="D6" s="39" t="s">
        <v>23</v>
      </c>
      <c r="E6" s="39" t="s">
        <v>64</v>
      </c>
      <c r="F6" s="45"/>
      <c r="G6" s="1"/>
      <c r="H6" s="5"/>
      <c r="I6" s="5"/>
      <c r="J6" s="5"/>
      <c r="K6" s="5"/>
      <c r="L6" s="6"/>
      <c r="N6" s="6"/>
      <c r="O6" s="8"/>
    </row>
    <row r="7" spans="1:16" ht="15" customHeight="1" x14ac:dyDescent="0.25">
      <c r="A7" s="9" t="s">
        <v>30</v>
      </c>
      <c r="B7" s="43"/>
      <c r="D7" s="43"/>
      <c r="E7" s="43"/>
      <c r="F7" s="43"/>
      <c r="K7" s="16"/>
      <c r="L7" s="10"/>
      <c r="M7" s="4"/>
      <c r="N7" s="10"/>
    </row>
    <row r="8" spans="1:16" ht="44.25" customHeight="1" x14ac:dyDescent="0.25">
      <c r="A8" s="109" t="s">
        <v>8</v>
      </c>
      <c r="B8" s="105" t="s">
        <v>7</v>
      </c>
      <c r="C8" s="105" t="s">
        <v>9</v>
      </c>
      <c r="D8" s="102" t="s">
        <v>16</v>
      </c>
      <c r="E8" s="102" t="s">
        <v>17</v>
      </c>
      <c r="F8" s="102" t="s">
        <v>15</v>
      </c>
      <c r="G8" s="105" t="s">
        <v>13</v>
      </c>
      <c r="H8" s="106" t="s">
        <v>25</v>
      </c>
      <c r="I8" s="107"/>
      <c r="J8" s="106" t="s">
        <v>26</v>
      </c>
      <c r="K8" s="107"/>
      <c r="L8" s="108" t="s">
        <v>14</v>
      </c>
      <c r="M8" s="105" t="s">
        <v>11</v>
      </c>
      <c r="N8" s="105" t="s">
        <v>12</v>
      </c>
      <c r="O8" s="99" t="s">
        <v>10</v>
      </c>
    </row>
    <row r="9" spans="1:16" ht="26.25" customHeight="1" x14ac:dyDescent="0.25">
      <c r="A9" s="109"/>
      <c r="B9" s="105"/>
      <c r="C9" s="105"/>
      <c r="D9" s="102"/>
      <c r="E9" s="102"/>
      <c r="F9" s="102"/>
      <c r="G9" s="105"/>
      <c r="H9" s="51" t="s">
        <v>0</v>
      </c>
      <c r="I9" s="52" t="s">
        <v>1</v>
      </c>
      <c r="J9" s="51" t="s">
        <v>0</v>
      </c>
      <c r="K9" s="52" t="s">
        <v>1</v>
      </c>
      <c r="L9" s="108"/>
      <c r="M9" s="105"/>
      <c r="N9" s="105"/>
      <c r="O9" s="99"/>
    </row>
    <row r="10" spans="1:16" ht="17.45" customHeight="1" x14ac:dyDescent="0.25">
      <c r="A10" s="53">
        <v>1</v>
      </c>
      <c r="B10" s="54" t="s">
        <v>65</v>
      </c>
      <c r="C10" s="55" t="s">
        <v>40</v>
      </c>
      <c r="D10" s="56" t="s">
        <v>49</v>
      </c>
      <c r="E10" s="57"/>
      <c r="F10" s="57" t="s">
        <v>52</v>
      </c>
      <c r="G10" s="58" t="s">
        <v>53</v>
      </c>
      <c r="H10" s="59">
        <v>1</v>
      </c>
      <c r="I10" s="60">
        <v>1</v>
      </c>
      <c r="J10" s="61">
        <f>IF(H10=0,0,IF(H10=1,5,IF(H10=2,9,IF(H10=3,13,IF(H10=4,17)))))</f>
        <v>5</v>
      </c>
      <c r="K10" s="61">
        <f>IF(I10=0,0,IF(I10=1,5,IF(I10=2,9,IF(I10=3,13,IF(I10=4,17)))))</f>
        <v>5</v>
      </c>
      <c r="L10" s="62">
        <v>4</v>
      </c>
      <c r="M10" s="59" t="s">
        <v>2</v>
      </c>
      <c r="N10" s="63" t="s">
        <v>3</v>
      </c>
      <c r="O10" s="54"/>
      <c r="P10" s="92" t="s">
        <v>100</v>
      </c>
    </row>
    <row r="11" spans="1:16" ht="28.5" x14ac:dyDescent="0.25">
      <c r="A11" s="53">
        <v>1</v>
      </c>
      <c r="B11" s="54" t="s">
        <v>77</v>
      </c>
      <c r="C11" s="55" t="s">
        <v>43</v>
      </c>
      <c r="D11" s="57" t="s">
        <v>56</v>
      </c>
      <c r="E11" s="79"/>
      <c r="F11" s="57" t="s">
        <v>52</v>
      </c>
      <c r="G11" s="58" t="s">
        <v>53</v>
      </c>
      <c r="H11" s="59">
        <v>0</v>
      </c>
      <c r="I11" s="59">
        <v>3</v>
      </c>
      <c r="J11" s="61">
        <f t="shared" ref="J11" si="0">IF(H11=0,0,IF(H11=1,5,IF(H11=2,9,IF(H11=3,13,IF(H11=4,17)))))</f>
        <v>0</v>
      </c>
      <c r="K11" s="61">
        <f t="shared" ref="K11" si="1">IF(I11=0,0,IF(I11=1,5,IF(I11=2,9,IF(I11=3,13,IF(I11=4,17)))))</f>
        <v>13</v>
      </c>
      <c r="L11" s="62">
        <v>3</v>
      </c>
      <c r="M11" s="59" t="s">
        <v>5</v>
      </c>
      <c r="N11" s="63" t="s">
        <v>3</v>
      </c>
      <c r="O11" s="54" t="s">
        <v>70</v>
      </c>
      <c r="P11" s="92" t="s">
        <v>100</v>
      </c>
    </row>
    <row r="12" spans="1:16" ht="18.600000000000001" customHeight="1" x14ac:dyDescent="0.25">
      <c r="A12" s="53">
        <v>1</v>
      </c>
      <c r="B12" s="54" t="s">
        <v>78</v>
      </c>
      <c r="C12" s="55" t="s">
        <v>45</v>
      </c>
      <c r="D12" s="57" t="s">
        <v>59</v>
      </c>
      <c r="E12" s="88" t="s">
        <v>76</v>
      </c>
      <c r="F12" s="57" t="s">
        <v>52</v>
      </c>
      <c r="G12" s="58" t="s">
        <v>53</v>
      </c>
      <c r="H12" s="59">
        <v>0</v>
      </c>
      <c r="I12" s="59">
        <v>3</v>
      </c>
      <c r="J12" s="61">
        <v>0</v>
      </c>
      <c r="K12" s="61">
        <v>13</v>
      </c>
      <c r="L12" s="62">
        <v>4</v>
      </c>
      <c r="M12" s="59" t="s">
        <v>5</v>
      </c>
      <c r="N12" s="63" t="s">
        <v>3</v>
      </c>
      <c r="O12" s="54" t="s">
        <v>72</v>
      </c>
      <c r="P12" s="92" t="s">
        <v>100</v>
      </c>
    </row>
    <row r="13" spans="1:16" x14ac:dyDescent="0.25">
      <c r="A13" s="84"/>
      <c r="B13" s="85"/>
      <c r="C13" s="85"/>
      <c r="D13" s="85"/>
      <c r="E13" s="85"/>
      <c r="F13" s="85"/>
      <c r="G13" s="85"/>
      <c r="H13" s="86">
        <f>SUM(H10:H12)</f>
        <v>1</v>
      </c>
      <c r="I13" s="86">
        <f>SUM(I10:I12)</f>
        <v>7</v>
      </c>
      <c r="J13" s="86">
        <f>SUM(J10:J12)</f>
        <v>5</v>
      </c>
      <c r="K13" s="86">
        <f>SUM(K10:K12)</f>
        <v>31</v>
      </c>
      <c r="L13" s="94">
        <f>SUM(L10:L12)</f>
        <v>11</v>
      </c>
      <c r="M13" s="87"/>
      <c r="N13" s="87"/>
      <c r="O13" s="85"/>
      <c r="P13" s="92" t="s">
        <v>100</v>
      </c>
    </row>
    <row r="14" spans="1:16" ht="25.5" x14ac:dyDescent="0.25">
      <c r="A14" s="29"/>
      <c r="B14" s="30"/>
      <c r="C14" s="30"/>
      <c r="D14" s="30"/>
      <c r="E14" s="30"/>
      <c r="F14" s="30"/>
      <c r="G14" s="89" t="s">
        <v>19</v>
      </c>
      <c r="H14" s="100">
        <f>SUM(H13:I13)*14</f>
        <v>112</v>
      </c>
      <c r="I14" s="101"/>
      <c r="J14" s="100">
        <f>SUM(J13:K13)</f>
        <v>36</v>
      </c>
      <c r="K14" s="101"/>
      <c r="L14" s="95"/>
      <c r="M14" s="32"/>
      <c r="N14" s="32"/>
      <c r="O14" s="30"/>
      <c r="P14" s="92" t="s">
        <v>100</v>
      </c>
    </row>
    <row r="15" spans="1:16" x14ac:dyDescent="0.25">
      <c r="A15" s="64">
        <v>2</v>
      </c>
      <c r="B15" s="65" t="s">
        <v>96</v>
      </c>
      <c r="C15" s="66" t="s">
        <v>41</v>
      </c>
      <c r="D15" s="65" t="s">
        <v>50</v>
      </c>
      <c r="E15" s="65"/>
      <c r="F15" s="65" t="s">
        <v>52</v>
      </c>
      <c r="G15" s="67" t="s">
        <v>53</v>
      </c>
      <c r="H15" s="67">
        <v>1</v>
      </c>
      <c r="I15" s="68">
        <v>1</v>
      </c>
      <c r="J15" s="69">
        <f t="shared" ref="J15:K15" si="2">IF(H15=0,0,IF(H15=1,5,IF(H15=2,9,IF(H15=3,13,IF(H15=4,17)))))</f>
        <v>5</v>
      </c>
      <c r="K15" s="69">
        <f t="shared" si="2"/>
        <v>5</v>
      </c>
      <c r="L15" s="70">
        <v>4</v>
      </c>
      <c r="M15" s="67" t="s">
        <v>2</v>
      </c>
      <c r="N15" s="69" t="s">
        <v>3</v>
      </c>
      <c r="O15" s="65"/>
      <c r="P15" s="92" t="s">
        <v>100</v>
      </c>
    </row>
    <row r="16" spans="1:16" x14ac:dyDescent="0.25">
      <c r="A16" s="64">
        <v>2</v>
      </c>
      <c r="B16" s="65" t="s">
        <v>66</v>
      </c>
      <c r="C16" s="66" t="s">
        <v>42</v>
      </c>
      <c r="D16" s="65" t="s">
        <v>55</v>
      </c>
      <c r="E16" s="78"/>
      <c r="F16" s="65" t="s">
        <v>51</v>
      </c>
      <c r="G16" s="67" t="s">
        <v>53</v>
      </c>
      <c r="H16" s="67">
        <v>0</v>
      </c>
      <c r="I16" s="67">
        <v>2</v>
      </c>
      <c r="J16" s="69">
        <v>0</v>
      </c>
      <c r="K16" s="69">
        <v>9</v>
      </c>
      <c r="L16" s="70">
        <v>3</v>
      </c>
      <c r="M16" s="67" t="s">
        <v>5</v>
      </c>
      <c r="N16" s="69" t="s">
        <v>3</v>
      </c>
      <c r="O16" s="76" t="s">
        <v>69</v>
      </c>
      <c r="P16" s="92" t="s">
        <v>100</v>
      </c>
    </row>
    <row r="17" spans="1:16" ht="28.5" x14ac:dyDescent="0.25">
      <c r="A17" s="64">
        <v>2</v>
      </c>
      <c r="B17" s="65" t="s">
        <v>98</v>
      </c>
      <c r="C17" s="66" t="s">
        <v>44</v>
      </c>
      <c r="D17" s="65" t="s">
        <v>57</v>
      </c>
      <c r="E17" s="65" t="s">
        <v>76</v>
      </c>
      <c r="F17" s="65" t="s">
        <v>54</v>
      </c>
      <c r="G17" s="67" t="s">
        <v>53</v>
      </c>
      <c r="H17" s="67">
        <v>2</v>
      </c>
      <c r="I17" s="67">
        <v>1</v>
      </c>
      <c r="J17" s="69">
        <f t="shared" ref="J17" si="3">IF(H17=0,0,IF(H17=1,5,IF(H17=2,9,IF(H17=3,13,IF(H17=4,17)))))</f>
        <v>9</v>
      </c>
      <c r="K17" s="69">
        <f t="shared" ref="K17" si="4">IF(I17=0,0,IF(I17=1,5,IF(I17=2,9,IF(I17=3,13,IF(I17=4,17)))))</f>
        <v>5</v>
      </c>
      <c r="L17" s="75">
        <v>4</v>
      </c>
      <c r="M17" s="67" t="s">
        <v>2</v>
      </c>
      <c r="N17" s="69" t="s">
        <v>3</v>
      </c>
      <c r="O17" s="65" t="s">
        <v>71</v>
      </c>
      <c r="P17" s="92" t="s">
        <v>100</v>
      </c>
    </row>
    <row r="18" spans="1:16" x14ac:dyDescent="0.25">
      <c r="A18" s="64">
        <v>2</v>
      </c>
      <c r="B18" s="65" t="s">
        <v>81</v>
      </c>
      <c r="C18" s="66" t="s">
        <v>82</v>
      </c>
      <c r="D18" s="65" t="s">
        <v>83</v>
      </c>
      <c r="E18" s="65"/>
      <c r="F18" s="65" t="s">
        <v>54</v>
      </c>
      <c r="G18" s="67" t="s">
        <v>53</v>
      </c>
      <c r="H18" s="69">
        <v>0</v>
      </c>
      <c r="I18" s="69">
        <v>2</v>
      </c>
      <c r="J18" s="69">
        <f t="shared" ref="J18:K19" si="5">IF(H18=0,0,IF(H18=1,5,IF(H18=2,9,IF(H18=3,13,IF(H18=4,17)))))</f>
        <v>0</v>
      </c>
      <c r="K18" s="69">
        <f t="shared" si="5"/>
        <v>9</v>
      </c>
      <c r="L18" s="71">
        <v>3</v>
      </c>
      <c r="M18" s="72" t="s">
        <v>5</v>
      </c>
      <c r="N18" s="72" t="s">
        <v>3</v>
      </c>
      <c r="O18" s="77" t="s">
        <v>92</v>
      </c>
      <c r="P18" s="92" t="s">
        <v>100</v>
      </c>
    </row>
    <row r="19" spans="1:16" x14ac:dyDescent="0.25">
      <c r="A19" s="64">
        <v>2</v>
      </c>
      <c r="B19" s="65" t="s">
        <v>87</v>
      </c>
      <c r="C19" s="66" t="s">
        <v>88</v>
      </c>
      <c r="D19" s="65" t="s">
        <v>89</v>
      </c>
      <c r="E19" s="65"/>
      <c r="F19" s="65" t="s">
        <v>51</v>
      </c>
      <c r="G19" s="67" t="s">
        <v>53</v>
      </c>
      <c r="H19" s="69">
        <v>0</v>
      </c>
      <c r="I19" s="69">
        <v>1</v>
      </c>
      <c r="J19" s="69">
        <f t="shared" si="5"/>
        <v>0</v>
      </c>
      <c r="K19" s="69">
        <f t="shared" si="5"/>
        <v>5</v>
      </c>
      <c r="L19" s="71">
        <v>2</v>
      </c>
      <c r="M19" s="72" t="s">
        <v>5</v>
      </c>
      <c r="N19" s="72" t="s">
        <v>3</v>
      </c>
      <c r="O19" s="65" t="s">
        <v>94</v>
      </c>
      <c r="P19" s="92" t="s">
        <v>100</v>
      </c>
    </row>
    <row r="20" spans="1:16" ht="42.75" x14ac:dyDescent="0.25">
      <c r="A20" s="64">
        <v>2</v>
      </c>
      <c r="B20" s="65"/>
      <c r="C20" s="65" t="s">
        <v>18</v>
      </c>
      <c r="D20" s="65" t="s">
        <v>38</v>
      </c>
      <c r="E20" s="65"/>
      <c r="F20" s="65"/>
      <c r="G20" s="65"/>
      <c r="H20" s="69">
        <v>0</v>
      </c>
      <c r="I20" s="69">
        <v>1</v>
      </c>
      <c r="J20" s="69">
        <v>0</v>
      </c>
      <c r="K20" s="69">
        <v>5</v>
      </c>
      <c r="L20" s="71">
        <v>2</v>
      </c>
      <c r="M20" s="72"/>
      <c r="N20" s="72" t="s">
        <v>4</v>
      </c>
      <c r="O20" s="65"/>
      <c r="P20" s="92" t="s">
        <v>100</v>
      </c>
    </row>
    <row r="21" spans="1:16" x14ac:dyDescent="0.25">
      <c r="A21" s="84"/>
      <c r="B21" s="85"/>
      <c r="C21" s="85"/>
      <c r="D21" s="85"/>
      <c r="E21" s="85"/>
      <c r="F21" s="85"/>
      <c r="G21" s="85"/>
      <c r="H21" s="86">
        <f>SUM(H15:H20)</f>
        <v>3</v>
      </c>
      <c r="I21" s="86">
        <f>SUM(I15:I20)</f>
        <v>8</v>
      </c>
      <c r="J21" s="86">
        <f>SUM(J15:J20)</f>
        <v>14</v>
      </c>
      <c r="K21" s="86">
        <f>SUM(K15:K20)</f>
        <v>38</v>
      </c>
      <c r="L21" s="86">
        <f>SUM(L15:L20)</f>
        <v>18</v>
      </c>
      <c r="M21" s="87"/>
      <c r="N21" s="87"/>
      <c r="O21" s="85"/>
      <c r="P21" s="92" t="s">
        <v>100</v>
      </c>
    </row>
    <row r="22" spans="1:16" ht="25.5" x14ac:dyDescent="0.25">
      <c r="A22" s="29"/>
      <c r="B22" s="30"/>
      <c r="C22" s="30"/>
      <c r="D22" s="30"/>
      <c r="E22" s="30"/>
      <c r="F22" s="30"/>
      <c r="G22" s="89" t="s">
        <v>19</v>
      </c>
      <c r="H22" s="100">
        <f>SUM(H21:I21)*14</f>
        <v>154</v>
      </c>
      <c r="I22" s="101"/>
      <c r="J22" s="100">
        <f>SUM(J21:K21)</f>
        <v>52</v>
      </c>
      <c r="K22" s="101"/>
      <c r="L22" s="31"/>
      <c r="M22" s="32"/>
      <c r="N22" s="32"/>
      <c r="O22" s="30"/>
      <c r="P22" s="92" t="s">
        <v>100</v>
      </c>
    </row>
    <row r="23" spans="1:16" ht="28.5" x14ac:dyDescent="0.25">
      <c r="A23" s="53">
        <v>3</v>
      </c>
      <c r="B23" s="54" t="s">
        <v>99</v>
      </c>
      <c r="C23" s="54" t="s">
        <v>47</v>
      </c>
      <c r="D23" s="56" t="s">
        <v>62</v>
      </c>
      <c r="E23" s="57" t="s">
        <v>76</v>
      </c>
      <c r="F23" s="57" t="s">
        <v>54</v>
      </c>
      <c r="G23" s="58" t="s">
        <v>53</v>
      </c>
      <c r="H23" s="59">
        <v>1</v>
      </c>
      <c r="I23" s="59">
        <v>2</v>
      </c>
      <c r="J23" s="61">
        <f t="shared" ref="J23:J24" si="6">IF(H23=0,0,IF(H23=1,5,IF(H23=2,9,IF(H23=3,13,IF(H23=4,17)))))</f>
        <v>5</v>
      </c>
      <c r="K23" s="61">
        <f t="shared" ref="K23:K24" si="7">IF(I23=0,0,IF(I23=1,5,IF(I23=2,9,IF(I23=3,13,IF(I23=4,17)))))</f>
        <v>9</v>
      </c>
      <c r="L23" s="62">
        <v>5</v>
      </c>
      <c r="M23" s="59" t="s">
        <v>5</v>
      </c>
      <c r="N23" s="63" t="s">
        <v>3</v>
      </c>
      <c r="O23" s="54" t="s">
        <v>74</v>
      </c>
      <c r="P23" s="92" t="s">
        <v>100</v>
      </c>
    </row>
    <row r="24" spans="1:16" ht="28.5" x14ac:dyDescent="0.25">
      <c r="A24" s="53">
        <v>3</v>
      </c>
      <c r="B24" s="54" t="s">
        <v>80</v>
      </c>
      <c r="C24" s="54" t="s">
        <v>48</v>
      </c>
      <c r="D24" s="56" t="s">
        <v>58</v>
      </c>
      <c r="E24" s="57" t="s">
        <v>98</v>
      </c>
      <c r="F24" s="57" t="s">
        <v>54</v>
      </c>
      <c r="G24" s="58" t="s">
        <v>53</v>
      </c>
      <c r="H24" s="59">
        <v>2</v>
      </c>
      <c r="I24" s="59">
        <v>1</v>
      </c>
      <c r="J24" s="61">
        <f t="shared" si="6"/>
        <v>9</v>
      </c>
      <c r="K24" s="61">
        <f t="shared" si="7"/>
        <v>5</v>
      </c>
      <c r="L24" s="62">
        <v>4</v>
      </c>
      <c r="M24" s="59" t="s">
        <v>2</v>
      </c>
      <c r="N24" s="63" t="s">
        <v>3</v>
      </c>
      <c r="O24" s="54" t="s">
        <v>75</v>
      </c>
      <c r="P24" s="92" t="s">
        <v>100</v>
      </c>
    </row>
    <row r="25" spans="1:16" s="50" customFormat="1" x14ac:dyDescent="0.25">
      <c r="A25" s="53">
        <v>3</v>
      </c>
      <c r="B25" s="54" t="s">
        <v>79</v>
      </c>
      <c r="C25" s="55" t="s">
        <v>46</v>
      </c>
      <c r="D25" s="54" t="s">
        <v>60</v>
      </c>
      <c r="E25" s="55" t="s">
        <v>97</v>
      </c>
      <c r="F25" s="54" t="s">
        <v>61</v>
      </c>
      <c r="G25" s="59" t="s">
        <v>53</v>
      </c>
      <c r="H25" s="59">
        <v>0</v>
      </c>
      <c r="I25" s="59">
        <v>3</v>
      </c>
      <c r="J25" s="63">
        <f t="shared" ref="J25" si="8">IF(H25=0,0,IF(H25=1,5,IF(H25=2,9,IF(H25=3,13,IF(H25=4,17)))))</f>
        <v>0</v>
      </c>
      <c r="K25" s="63">
        <f t="shared" ref="K25" si="9">IF(I25=0,0,IF(I25=1,5,IF(I25=2,9,IF(I25=3,13,IF(I25=4,17)))))</f>
        <v>13</v>
      </c>
      <c r="L25" s="62">
        <v>3</v>
      </c>
      <c r="M25" s="59" t="s">
        <v>5</v>
      </c>
      <c r="N25" s="63" t="s">
        <v>3</v>
      </c>
      <c r="O25" s="54" t="s">
        <v>73</v>
      </c>
      <c r="P25" s="92" t="s">
        <v>100</v>
      </c>
    </row>
    <row r="26" spans="1:16" x14ac:dyDescent="0.25">
      <c r="A26" s="53">
        <v>3</v>
      </c>
      <c r="B26" s="54" t="s">
        <v>86</v>
      </c>
      <c r="C26" s="55" t="s">
        <v>84</v>
      </c>
      <c r="D26" s="54" t="s">
        <v>85</v>
      </c>
      <c r="E26" s="54"/>
      <c r="F26" s="54" t="s">
        <v>51</v>
      </c>
      <c r="G26" s="59" t="s">
        <v>53</v>
      </c>
      <c r="H26" s="63">
        <v>0</v>
      </c>
      <c r="I26" s="63">
        <v>2</v>
      </c>
      <c r="J26" s="61">
        <f t="shared" ref="J26:K27" si="10">IF(H26=0,0,IF(H26=1,5,IF(H26=2,9,IF(H26=3,13,IF(H26=4,17)))))</f>
        <v>0</v>
      </c>
      <c r="K26" s="61">
        <f t="shared" si="10"/>
        <v>9</v>
      </c>
      <c r="L26" s="73">
        <v>3</v>
      </c>
      <c r="M26" s="74" t="s">
        <v>5</v>
      </c>
      <c r="N26" s="74" t="s">
        <v>3</v>
      </c>
      <c r="O26" s="54" t="s">
        <v>93</v>
      </c>
      <c r="P26" s="92" t="s">
        <v>100</v>
      </c>
    </row>
    <row r="27" spans="1:16" ht="30.6" customHeight="1" x14ac:dyDescent="0.25">
      <c r="A27" s="53">
        <v>3</v>
      </c>
      <c r="B27" s="54" t="s">
        <v>91</v>
      </c>
      <c r="C27" s="54" t="s">
        <v>90</v>
      </c>
      <c r="D27" s="54" t="s">
        <v>95</v>
      </c>
      <c r="E27" s="54"/>
      <c r="F27" s="54" t="s">
        <v>54</v>
      </c>
      <c r="G27" s="59" t="s">
        <v>53</v>
      </c>
      <c r="H27" s="59">
        <v>0</v>
      </c>
      <c r="I27" s="59">
        <v>1</v>
      </c>
      <c r="J27" s="61">
        <f t="shared" si="10"/>
        <v>0</v>
      </c>
      <c r="K27" s="61">
        <f t="shared" si="10"/>
        <v>5</v>
      </c>
      <c r="L27" s="62">
        <v>2</v>
      </c>
      <c r="M27" s="59" t="s">
        <v>5</v>
      </c>
      <c r="N27" s="63" t="s">
        <v>3</v>
      </c>
      <c r="O27" s="54"/>
      <c r="P27" s="92" t="s">
        <v>100</v>
      </c>
    </row>
    <row r="28" spans="1:16" ht="28.5" x14ac:dyDescent="0.25">
      <c r="A28" s="53">
        <v>3</v>
      </c>
      <c r="B28" s="55" t="s">
        <v>67</v>
      </c>
      <c r="C28" s="54" t="s">
        <v>33</v>
      </c>
      <c r="D28" s="54" t="s">
        <v>39</v>
      </c>
      <c r="E28" s="54" t="s">
        <v>98</v>
      </c>
      <c r="F28" s="54" t="s">
        <v>51</v>
      </c>
      <c r="G28" s="59" t="s">
        <v>53</v>
      </c>
      <c r="H28" s="63">
        <v>0</v>
      </c>
      <c r="I28" s="63">
        <v>0</v>
      </c>
      <c r="J28" s="63">
        <v>0</v>
      </c>
      <c r="K28" s="63">
        <v>0</v>
      </c>
      <c r="L28" s="73">
        <v>0</v>
      </c>
      <c r="M28" s="74" t="s">
        <v>34</v>
      </c>
      <c r="N28" s="74" t="s">
        <v>3</v>
      </c>
      <c r="O28" s="54"/>
      <c r="P28" s="92" t="s">
        <v>100</v>
      </c>
    </row>
    <row r="29" spans="1:16" x14ac:dyDescent="0.25">
      <c r="A29" s="84"/>
      <c r="B29" s="85"/>
      <c r="C29" s="85"/>
      <c r="D29" s="85"/>
      <c r="E29" s="85"/>
      <c r="F29" s="85"/>
      <c r="G29" s="85"/>
      <c r="H29" s="86">
        <f>SUM(H23:H28)</f>
        <v>3</v>
      </c>
      <c r="I29" s="86">
        <f t="shared" ref="I29:L29" si="11">SUM(I23:I28)</f>
        <v>9</v>
      </c>
      <c r="J29" s="86">
        <f t="shared" si="11"/>
        <v>14</v>
      </c>
      <c r="K29" s="86">
        <f t="shared" si="11"/>
        <v>41</v>
      </c>
      <c r="L29" s="86">
        <f t="shared" si="11"/>
        <v>17</v>
      </c>
      <c r="M29" s="87"/>
      <c r="N29" s="87"/>
      <c r="O29" s="85"/>
      <c r="P29" s="92" t="s">
        <v>100</v>
      </c>
    </row>
    <row r="30" spans="1:16" ht="25.5" x14ac:dyDescent="0.25">
      <c r="A30" s="29"/>
      <c r="B30" s="30"/>
      <c r="C30" s="30"/>
      <c r="D30" s="30"/>
      <c r="E30" s="30"/>
      <c r="F30" s="30"/>
      <c r="G30" s="89" t="s">
        <v>19</v>
      </c>
      <c r="H30" s="100">
        <f>SUM(H29:I29)*14</f>
        <v>168</v>
      </c>
      <c r="I30" s="101"/>
      <c r="J30" s="100">
        <f>SUM(J29:K29)</f>
        <v>55</v>
      </c>
      <c r="K30" s="101"/>
      <c r="L30" s="31"/>
      <c r="M30" s="32"/>
      <c r="N30" s="32"/>
      <c r="O30" s="30"/>
      <c r="P30" s="92" t="s">
        <v>100</v>
      </c>
    </row>
    <row r="31" spans="1:16" ht="22.15" customHeight="1" x14ac:dyDescent="0.25">
      <c r="A31" s="64">
        <v>4</v>
      </c>
      <c r="B31" s="66" t="s">
        <v>68</v>
      </c>
      <c r="C31" s="65" t="s">
        <v>31</v>
      </c>
      <c r="D31" s="65" t="s">
        <v>32</v>
      </c>
      <c r="E31" s="65"/>
      <c r="F31" s="65" t="s">
        <v>51</v>
      </c>
      <c r="G31" s="67" t="s">
        <v>53</v>
      </c>
      <c r="H31" s="69">
        <v>0</v>
      </c>
      <c r="I31" s="69">
        <v>0</v>
      </c>
      <c r="J31" s="69">
        <v>0</v>
      </c>
      <c r="K31" s="69">
        <v>0</v>
      </c>
      <c r="L31" s="71">
        <v>4</v>
      </c>
      <c r="M31" s="72" t="s">
        <v>5</v>
      </c>
      <c r="N31" s="72" t="s">
        <v>3</v>
      </c>
      <c r="O31" s="65"/>
      <c r="P31" s="92" t="s">
        <v>100</v>
      </c>
    </row>
    <row r="32" spans="1:16" x14ac:dyDescent="0.25">
      <c r="A32" s="84"/>
      <c r="B32" s="85"/>
      <c r="C32" s="85"/>
      <c r="D32" s="85"/>
      <c r="E32" s="85"/>
      <c r="F32" s="85"/>
      <c r="G32" s="85"/>
      <c r="H32" s="86">
        <f>SUM(H31:H31)</f>
        <v>0</v>
      </c>
      <c r="I32" s="86">
        <f>SUM(I31:I31)</f>
        <v>0</v>
      </c>
      <c r="J32" s="86">
        <f>SUM(J31:J31)</f>
        <v>0</v>
      </c>
      <c r="K32" s="86">
        <f>SUM(K31:K31)</f>
        <v>0</v>
      </c>
      <c r="L32" s="86">
        <f>SUM(L31:L31)</f>
        <v>4</v>
      </c>
      <c r="M32" s="87"/>
      <c r="N32" s="87"/>
      <c r="O32" s="85"/>
      <c r="P32" s="92" t="s">
        <v>100</v>
      </c>
    </row>
    <row r="33" spans="1:16" ht="25.5" x14ac:dyDescent="0.25">
      <c r="A33" s="25"/>
      <c r="B33" s="26"/>
      <c r="C33" s="26"/>
      <c r="D33" s="26"/>
      <c r="E33" s="26"/>
      <c r="F33" s="26"/>
      <c r="G33" s="46" t="s">
        <v>19</v>
      </c>
      <c r="H33" s="103">
        <f>SUM(H32:I32)*14</f>
        <v>0</v>
      </c>
      <c r="I33" s="104"/>
      <c r="J33" s="103">
        <f>SUM(J32:K32)</f>
        <v>0</v>
      </c>
      <c r="K33" s="104"/>
      <c r="L33" s="27"/>
      <c r="M33" s="28"/>
      <c r="N33" s="28"/>
      <c r="O33" s="26"/>
    </row>
    <row r="34" spans="1:16" x14ac:dyDescent="0.25">
      <c r="A34" s="90"/>
      <c r="B34" s="91"/>
      <c r="C34" s="83"/>
      <c r="D34" s="83"/>
      <c r="E34" s="33"/>
      <c r="F34" s="33"/>
      <c r="G34" s="33"/>
      <c r="H34" s="34"/>
      <c r="I34" s="34"/>
      <c r="J34" s="34"/>
      <c r="K34" s="34"/>
      <c r="L34" s="35"/>
      <c r="M34" s="36"/>
      <c r="N34" s="36"/>
      <c r="O34" s="33"/>
    </row>
    <row r="35" spans="1:16" x14ac:dyDescent="0.25">
      <c r="A35" s="37"/>
      <c r="B35" s="33"/>
      <c r="C35" s="33"/>
      <c r="D35" s="33"/>
      <c r="E35" s="33"/>
      <c r="F35" s="33"/>
      <c r="G35" s="33"/>
      <c r="H35" s="34"/>
      <c r="I35" s="34"/>
      <c r="J35" s="34"/>
      <c r="K35" s="34"/>
      <c r="L35" s="35"/>
      <c r="M35" s="36"/>
      <c r="N35" s="36"/>
      <c r="O35" s="33"/>
    </row>
    <row r="36" spans="1:16" s="15" customFormat="1" x14ac:dyDescent="0.25">
      <c r="A36" s="37"/>
      <c r="B36" s="33"/>
      <c r="C36" s="33"/>
      <c r="D36" s="33"/>
      <c r="E36" s="33"/>
      <c r="F36" s="33"/>
      <c r="G36" s="33"/>
      <c r="H36" s="34"/>
      <c r="I36" s="34"/>
      <c r="J36" s="34"/>
      <c r="K36" s="34"/>
      <c r="L36" s="35"/>
      <c r="M36" s="36"/>
      <c r="N36" s="36"/>
      <c r="O36" s="33"/>
      <c r="P36" s="93"/>
    </row>
    <row r="37" spans="1:16" s="15" customFormat="1" x14ac:dyDescent="0.25">
      <c r="A37" s="37"/>
      <c r="B37" s="33"/>
      <c r="C37" s="33"/>
      <c r="D37" s="33"/>
      <c r="E37" s="33"/>
      <c r="F37" s="33"/>
      <c r="G37" s="33"/>
      <c r="H37" s="34"/>
      <c r="I37" s="34"/>
      <c r="J37" s="34"/>
      <c r="K37" s="34"/>
      <c r="L37" s="35"/>
      <c r="M37" s="36"/>
      <c r="N37" s="36"/>
      <c r="O37" s="33"/>
      <c r="P37" s="93"/>
    </row>
    <row r="38" spans="1:16" x14ac:dyDescent="0.25">
      <c r="A38" s="37"/>
      <c r="B38" s="33"/>
      <c r="C38" s="33"/>
      <c r="D38" s="33"/>
      <c r="E38" s="33"/>
      <c r="F38" s="33"/>
      <c r="G38" s="33"/>
      <c r="H38" s="34"/>
      <c r="I38" s="34"/>
      <c r="J38" s="34"/>
      <c r="K38" s="34"/>
      <c r="L38" s="35"/>
      <c r="M38" s="36"/>
      <c r="N38" s="36"/>
      <c r="O38" s="33"/>
    </row>
    <row r="39" spans="1:16" x14ac:dyDescent="0.25">
      <c r="A39" s="37"/>
      <c r="B39" s="33"/>
      <c r="C39" s="33"/>
      <c r="D39" s="33"/>
      <c r="E39" s="33"/>
      <c r="F39" s="33"/>
      <c r="G39" s="33"/>
      <c r="H39" s="34"/>
      <c r="I39" s="34"/>
      <c r="J39" s="34"/>
      <c r="K39" s="34"/>
      <c r="L39" s="35"/>
      <c r="M39" s="36"/>
      <c r="N39" s="36"/>
      <c r="O39" s="33"/>
    </row>
    <row r="40" spans="1:16" x14ac:dyDescent="0.25">
      <c r="A40" s="37"/>
      <c r="B40" s="33"/>
      <c r="C40" s="33"/>
      <c r="D40" s="33"/>
      <c r="E40" s="33"/>
      <c r="F40" s="33"/>
      <c r="G40" s="33"/>
      <c r="H40" s="34"/>
      <c r="I40" s="34"/>
      <c r="J40" s="34"/>
      <c r="K40" s="34"/>
      <c r="L40" s="35"/>
      <c r="M40" s="36"/>
      <c r="N40" s="36"/>
      <c r="O40" s="33"/>
    </row>
    <row r="41" spans="1:16" x14ac:dyDescent="0.25">
      <c r="A41" s="37"/>
      <c r="B41" s="33"/>
      <c r="C41" s="33"/>
      <c r="D41" s="33"/>
      <c r="E41" s="33"/>
      <c r="F41" s="33"/>
      <c r="G41" s="33"/>
      <c r="H41" s="34"/>
      <c r="I41" s="34"/>
      <c r="J41" s="34"/>
      <c r="K41" s="34"/>
      <c r="L41" s="35"/>
      <c r="M41" s="36"/>
      <c r="N41" s="36"/>
      <c r="O41" s="33"/>
    </row>
    <row r="42" spans="1:16" x14ac:dyDescent="0.25">
      <c r="A42" s="37"/>
      <c r="B42" s="33"/>
      <c r="C42" s="33"/>
      <c r="D42" s="33"/>
      <c r="E42" s="33"/>
      <c r="F42" s="33"/>
      <c r="G42" s="33"/>
      <c r="H42" s="34"/>
      <c r="I42" s="34"/>
      <c r="J42" s="34"/>
      <c r="K42" s="34"/>
      <c r="L42" s="35"/>
      <c r="M42" s="36"/>
      <c r="N42" s="36"/>
      <c r="O42" s="33"/>
    </row>
  </sheetData>
  <mergeCells count="22">
    <mergeCell ref="A8:A9"/>
    <mergeCell ref="B8:B9"/>
    <mergeCell ref="C8:C9"/>
    <mergeCell ref="D8:D9"/>
    <mergeCell ref="E8:E9"/>
    <mergeCell ref="H33:I33"/>
    <mergeCell ref="M8:M9"/>
    <mergeCell ref="N8:N9"/>
    <mergeCell ref="G8:G9"/>
    <mergeCell ref="H8:I8"/>
    <mergeCell ref="J8:K8"/>
    <mergeCell ref="L8:L9"/>
    <mergeCell ref="J14:K14"/>
    <mergeCell ref="J22:K22"/>
    <mergeCell ref="J30:K30"/>
    <mergeCell ref="J33:K33"/>
    <mergeCell ref="C2:C4"/>
    <mergeCell ref="O8:O9"/>
    <mergeCell ref="H14:I14"/>
    <mergeCell ref="H22:I22"/>
    <mergeCell ref="H30:I30"/>
    <mergeCell ref="F8:F9"/>
  </mergeCells>
  <printOptions verticalCentered="1"/>
  <pageMargins left="0.27559055118110237" right="7.874015748031496E-2" top="0.47244094488188981" bottom="0.47244094488188981" header="0" footer="0.19685039370078741"/>
  <pageSetup paperSize="9" scale="75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 kétszakos</vt:lpstr>
      <vt:lpstr>'BA+minor után kétszakos'!Nyomtatási_terület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2022-07-11T08:05:33Z</cp:lastPrinted>
  <dcterms:created xsi:type="dcterms:W3CDTF">2016-09-01T14:49:18Z</dcterms:created>
  <dcterms:modified xsi:type="dcterms:W3CDTF">2022-08-05T06:36:31Z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