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2\alapképzés\Edző\"/>
    </mc:Choice>
  </mc:AlternateContent>
  <bookViews>
    <workbookView xWindow="0" yWindow="0" windowWidth="28800" windowHeight="10800"/>
  </bookViews>
  <sheets>
    <sheet name="Edző alapszak" sheetId="7" r:id="rId1"/>
  </sheets>
  <definedNames>
    <definedName name="_xlnm.Print_Titles" localSheetId="0">'Edző alapszak'!$8:$9</definedName>
  </definedNames>
  <calcPr calcId="162913" iterateDelta="0"/>
</workbook>
</file>

<file path=xl/calcChain.xml><?xml version="1.0" encoding="utf-8"?>
<calcChain xmlns="http://schemas.openxmlformats.org/spreadsheetml/2006/main">
  <c r="M6" i="7" l="1"/>
  <c r="N4" i="7"/>
  <c r="K71" i="7" l="1"/>
  <c r="K49" i="7"/>
  <c r="K40" i="7"/>
  <c r="K30" i="7"/>
  <c r="I128" i="7"/>
  <c r="J128" i="7"/>
  <c r="J129" i="7" s="1"/>
  <c r="K128" i="7"/>
  <c r="H128" i="7"/>
  <c r="I115" i="7"/>
  <c r="J115" i="7"/>
  <c r="J116" i="7" s="1"/>
  <c r="K115" i="7"/>
  <c r="H115" i="7"/>
  <c r="I102" i="7"/>
  <c r="J102" i="7"/>
  <c r="J103" i="7" s="1"/>
  <c r="K102" i="7"/>
  <c r="H102" i="7"/>
  <c r="I90" i="7"/>
  <c r="J90" i="7"/>
  <c r="J91" i="7" s="1"/>
  <c r="K90" i="7"/>
  <c r="H90" i="7"/>
  <c r="I71" i="7"/>
  <c r="J71" i="7"/>
  <c r="J72" i="7" s="1"/>
  <c r="H71" i="7"/>
  <c r="I61" i="7"/>
  <c r="J61" i="7"/>
  <c r="J62" i="7" s="1"/>
  <c r="K61" i="7"/>
  <c r="H61" i="7"/>
  <c r="I49" i="7"/>
  <c r="J49" i="7"/>
  <c r="J50" i="7" s="1"/>
  <c r="H49" i="7"/>
  <c r="I40" i="7"/>
  <c r="J40" i="7"/>
  <c r="J41" i="7" s="1"/>
  <c r="H40" i="7"/>
  <c r="I30" i="7"/>
  <c r="J30" i="7"/>
  <c r="J31" i="7" s="1"/>
  <c r="H30" i="7"/>
  <c r="I19" i="7"/>
  <c r="J19" i="7"/>
  <c r="J20" i="7" s="1"/>
  <c r="K19" i="7"/>
  <c r="H19" i="7"/>
  <c r="H91" i="7" l="1"/>
  <c r="H129" i="7"/>
  <c r="H116" i="7"/>
  <c r="H103" i="7"/>
  <c r="H72" i="7"/>
  <c r="H62" i="7"/>
  <c r="H50" i="7"/>
  <c r="H41" i="7"/>
  <c r="H31" i="7"/>
  <c r="H20" i="7"/>
  <c r="M4" i="7" l="1"/>
</calcChain>
</file>

<file path=xl/sharedStrings.xml><?xml version="1.0" encoding="utf-8"?>
<sst xmlns="http://schemas.openxmlformats.org/spreadsheetml/2006/main" count="716" uniqueCount="296">
  <si>
    <t>Szak megnevezése: Edző alapszak</t>
  </si>
  <si>
    <t>Szakfelelős/Programme coordinator: Vajda Tamás Béla</t>
  </si>
  <si>
    <t>Name of the programme: Physical Trainer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</si>
  <si>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</si>
  <si>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</si>
  <si>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</si>
  <si>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</si>
  <si>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</si>
  <si>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</si>
  <si>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</si>
  <si>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</si>
  <si>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</si>
  <si>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</si>
  <si>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</si>
  <si>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</si>
  <si>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</si>
  <si>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</si>
  <si>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</si>
  <si>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</si>
  <si>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BED1146</t>
  </si>
  <si>
    <t>Anatómia 1.</t>
  </si>
  <si>
    <t>Anatomy 1.</t>
  </si>
  <si>
    <t>Dr. Olajos Judit</t>
  </si>
  <si>
    <t>TSI</t>
  </si>
  <si>
    <t>K</t>
  </si>
  <si>
    <t>A</t>
  </si>
  <si>
    <t>BED1102</t>
  </si>
  <si>
    <t>Filozófia</t>
  </si>
  <si>
    <t>Philosophy</t>
  </si>
  <si>
    <t>Dr. Csobó Péter György</t>
  </si>
  <si>
    <t>TFI</t>
  </si>
  <si>
    <t>BAI0166</t>
  </si>
  <si>
    <t>Testkultúra elmélet és sporttörténet (EU és sport)</t>
  </si>
  <si>
    <t>History of Sport and Body Culture (EU and Sport)</t>
  </si>
  <si>
    <t>Dr. Vajda Ildikó</t>
  </si>
  <si>
    <t>BED1104</t>
  </si>
  <si>
    <t>Humánbiológia</t>
  </si>
  <si>
    <t>Human Biology</t>
  </si>
  <si>
    <t>BED1171</t>
  </si>
  <si>
    <t>Csapatsportjátékok 1. (röplabda, tenisz)</t>
  </si>
  <si>
    <t>Team Sports Games 1. (Volleyball, Tennis)</t>
  </si>
  <si>
    <t>Szabó Dániel</t>
  </si>
  <si>
    <t>G</t>
  </si>
  <si>
    <t>BAI0006</t>
  </si>
  <si>
    <t>A pszichológia fő területei</t>
  </si>
  <si>
    <t>The Main Fields of Psychology</t>
  </si>
  <si>
    <t>Dr. Margitics Ferenc</t>
  </si>
  <si>
    <t>AHI</t>
  </si>
  <si>
    <t>BAI0002</t>
  </si>
  <si>
    <t>Környezet és ember</t>
  </si>
  <si>
    <t>Environment and Human</t>
  </si>
  <si>
    <t>Dr. Kiss Ferenc</t>
  </si>
  <si>
    <t>KOI</t>
  </si>
  <si>
    <t>Konczné dr. Nagy Zsuzsanna Julianna</t>
  </si>
  <si>
    <t>NYI</t>
  </si>
  <si>
    <t>Az intézményi kínálat szerint szabadon választható tantárgy/
an optional course according to the institutional offer</t>
  </si>
  <si>
    <t>C</t>
  </si>
  <si>
    <t>BED2101</t>
  </si>
  <si>
    <t>Sportági elmélet és gyakorlat 1.</t>
  </si>
  <si>
    <t>Sport Theory and Practice 1.</t>
  </si>
  <si>
    <t>B</t>
  </si>
  <si>
    <t>Féléves óraszám:</t>
  </si>
  <si>
    <t>BED1247</t>
  </si>
  <si>
    <t>BED1248</t>
  </si>
  <si>
    <t>BAI0018</t>
  </si>
  <si>
    <t>Üzleti etika</t>
  </si>
  <si>
    <t>Business Ethics</t>
  </si>
  <si>
    <t>Körei László</t>
  </si>
  <si>
    <t>A multikulturális nevelés gyakorlata</t>
  </si>
  <si>
    <t>The Practice of Multicultural Education</t>
  </si>
  <si>
    <t>Az emberi fejlődés</t>
  </si>
  <si>
    <t>Human Development</t>
  </si>
  <si>
    <t>BED1272</t>
  </si>
  <si>
    <t>Edzéselmélet 1.</t>
  </si>
  <si>
    <t>Theory of Training 1.</t>
  </si>
  <si>
    <t>Szabóné dr. Kaj Mónika</t>
  </si>
  <si>
    <t>BED1273</t>
  </si>
  <si>
    <t>Torna és gimnasztika alapjai</t>
  </si>
  <si>
    <t xml:space="preserve">Basic of Gymnastics </t>
  </si>
  <si>
    <t>Dr. Moravecz Marianna</t>
  </si>
  <si>
    <t>BED2202</t>
  </si>
  <si>
    <t>Sportági elmélet és gyakorlat 2.</t>
  </si>
  <si>
    <t>Sport Theory and Practice 2.</t>
  </si>
  <si>
    <t>BED1149</t>
  </si>
  <si>
    <t>BED1113</t>
  </si>
  <si>
    <t xml:space="preserve">Rekreációs és szabadidősportok </t>
  </si>
  <si>
    <t>Sport Recreation and Leisure Sports</t>
  </si>
  <si>
    <t>BAI0001</t>
  </si>
  <si>
    <t>Digitális alkalmazások</t>
  </si>
  <si>
    <t>Digital Applications</t>
  </si>
  <si>
    <t>Tanyiné dr. Kocsis Anikó</t>
  </si>
  <si>
    <t>MII</t>
  </si>
  <si>
    <t>BSR2122</t>
  </si>
  <si>
    <t>Sportpszichológia alapjai</t>
  </si>
  <si>
    <t>Basic of Sports Psychology</t>
  </si>
  <si>
    <t>Urbinné dr. Borbély Szilvia</t>
  </si>
  <si>
    <t>BED1114</t>
  </si>
  <si>
    <t>Pedagógiai szociálpszichológia</t>
  </si>
  <si>
    <t>Social Psychology from the Perspective of Pedagogy</t>
  </si>
  <si>
    <t>BAI0024</t>
  </si>
  <si>
    <t>Közgazdaságtan 1.</t>
  </si>
  <si>
    <t>Economics 1.</t>
  </si>
  <si>
    <t>Vargáné dr. Bosnyák Ildikó</t>
  </si>
  <si>
    <t>GTI</t>
  </si>
  <si>
    <t>BED1115</t>
  </si>
  <si>
    <t>Edzéselmélet 2.</t>
  </si>
  <si>
    <t>Theory of Training 2.</t>
  </si>
  <si>
    <t>BED1116</t>
  </si>
  <si>
    <t>Atlétika</t>
  </si>
  <si>
    <t>Track and Field</t>
  </si>
  <si>
    <t>BED2103</t>
  </si>
  <si>
    <t>Sportági elmélet és gyakorlat 3.</t>
  </si>
  <si>
    <t>Sport Theory and Practice 3.</t>
  </si>
  <si>
    <t>BED1274</t>
  </si>
  <si>
    <t>Bevezetés a tudományos kutatásokba</t>
  </si>
  <si>
    <t>Research Method of Social Sciences</t>
  </si>
  <si>
    <t>BED1275</t>
  </si>
  <si>
    <t>Mozgástanulás és mozgás elemzés (Biomechanika)</t>
  </si>
  <si>
    <t>Motor Learning and Research of Movement (Biomechanics)</t>
  </si>
  <si>
    <t>Motoros képességek fejlesztése</t>
  </si>
  <si>
    <t>Developing of Motor Skills</t>
  </si>
  <si>
    <t>BED1221</t>
  </si>
  <si>
    <t>Küzdősportok</t>
  </si>
  <si>
    <t>Combat Sport</t>
  </si>
  <si>
    <t>BED1277</t>
  </si>
  <si>
    <t>Csapatsportjátékok 2. (kézilabda, kosárlabda)</t>
  </si>
  <si>
    <t>Team Sports Games 2. (Handball, Basketball)</t>
  </si>
  <si>
    <t>BED1224</t>
  </si>
  <si>
    <t xml:space="preserve">Szakmai gyakorlat 1. </t>
  </si>
  <si>
    <t>Professional Practice 1.</t>
  </si>
  <si>
    <t>Vajda Tamás Béla</t>
  </si>
  <si>
    <t>BAI0023</t>
  </si>
  <si>
    <t>Üzleti kommunikáció és protokoll</t>
  </si>
  <si>
    <t>Business Communication and Protocol</t>
  </si>
  <si>
    <t>Barabásné dr. Kárpáti Dóra</t>
  </si>
  <si>
    <t>BED2204</t>
  </si>
  <si>
    <t>Sportági elmélet és gyakorlat 4.</t>
  </si>
  <si>
    <t>Sport Theory and Practice 4.</t>
  </si>
  <si>
    <t>BED1125</t>
  </si>
  <si>
    <t>Testnevelés elmélet és módszertan</t>
  </si>
  <si>
    <t>Didactics of Physical Education</t>
  </si>
  <si>
    <t>BED1126</t>
  </si>
  <si>
    <t>Preventation, Rehabilitation</t>
  </si>
  <si>
    <t>BED1127</t>
  </si>
  <si>
    <t>Szakmai identitás fejlesztése</t>
  </si>
  <si>
    <t>Professional Self-awareness</t>
  </si>
  <si>
    <t>Vassné dr. Figula Erika Éva</t>
  </si>
  <si>
    <t>Testnevelés és népi játékok</t>
  </si>
  <si>
    <t xml:space="preserve">PE and Folk Games </t>
  </si>
  <si>
    <t>Táborok szervezése</t>
  </si>
  <si>
    <t>Organization of Camps</t>
  </si>
  <si>
    <t>BED1135</t>
  </si>
  <si>
    <t>Szakmai gyakorlat 2.</t>
  </si>
  <si>
    <t>Professional Practice 2.</t>
  </si>
  <si>
    <t>Sportpedagógia</t>
  </si>
  <si>
    <t>Sport Pedagogy</t>
  </si>
  <si>
    <t>Sportági kiválasztás, tehetséggondozás</t>
  </si>
  <si>
    <t>Sports Selection, Talent Management</t>
  </si>
  <si>
    <t>BED1182</t>
  </si>
  <si>
    <t>Sporttáplálkozás</t>
  </si>
  <si>
    <t>Sports Nutrition</t>
  </si>
  <si>
    <t>BED1134</t>
  </si>
  <si>
    <t>Szakdolgozat 1.</t>
  </si>
  <si>
    <t>Thesis 1.</t>
  </si>
  <si>
    <t>BED2105</t>
  </si>
  <si>
    <t>Sportági elmélet és gyakorlat 5.</t>
  </si>
  <si>
    <t>Sport Theory and Practice 5.</t>
  </si>
  <si>
    <t>BED1255</t>
  </si>
  <si>
    <t>Gazdasági jogi alapismeretek</t>
  </si>
  <si>
    <t>Basic of the Economic Law</t>
  </si>
  <si>
    <t>Dr. Nagy Andrea</t>
  </si>
  <si>
    <t>BED1235</t>
  </si>
  <si>
    <t>Sportszociológia</t>
  </si>
  <si>
    <t>Sport Sociology</t>
  </si>
  <si>
    <t>BED1237</t>
  </si>
  <si>
    <t>Személyiség- és egészségpszichológia</t>
  </si>
  <si>
    <t>Personality and Health Psychology</t>
  </si>
  <si>
    <t>BED1238</t>
  </si>
  <si>
    <t>Sportmenedzsment</t>
  </si>
  <si>
    <t>Sport Management</t>
  </si>
  <si>
    <t>Kósáné dr. Bilanics Ágnes</t>
  </si>
  <si>
    <t>Hátrányos helyzetű sportolók integrációja</t>
  </si>
  <si>
    <t>Integration of Disadvantaged Athletes</t>
  </si>
  <si>
    <t>Gyógytestnevelés elmélete és gyakorlata</t>
  </si>
  <si>
    <t>Theory and Practice Adapted Physical Education</t>
  </si>
  <si>
    <t>BED1245</t>
  </si>
  <si>
    <t>Szakmai gyakorlat 3.</t>
  </si>
  <si>
    <t>Professional Practice 3.</t>
  </si>
  <si>
    <t>BED1242</t>
  </si>
  <si>
    <t>Szakdolgozat 2.</t>
  </si>
  <si>
    <t>Thesis 2.</t>
  </si>
  <si>
    <t>Úszás</t>
  </si>
  <si>
    <t>Swimming</t>
  </si>
  <si>
    <t>BED2206</t>
  </si>
  <si>
    <t>Sportági elmélet és gyakorlat 6.</t>
  </si>
  <si>
    <t>Sport Theory and Practice 6.</t>
  </si>
  <si>
    <t>Idegen nyelven választható tantárgyak/optional courses in a foreign language</t>
  </si>
  <si>
    <t>Csapatsportjátékok 2. (kézilabda, kosárlabda) (angol)</t>
  </si>
  <si>
    <t>Úszás (angol)</t>
  </si>
  <si>
    <t>Labdarúgás (angol)</t>
  </si>
  <si>
    <t>Soccer</t>
  </si>
  <si>
    <t>Atlétika (angol)</t>
  </si>
  <si>
    <t>BED2113</t>
  </si>
  <si>
    <t>BED2111</t>
  </si>
  <si>
    <t>BED2212</t>
  </si>
  <si>
    <t>BED2214</t>
  </si>
  <si>
    <t>BED2115</t>
  </si>
  <si>
    <t>BED2216</t>
  </si>
  <si>
    <t>Labdarúgás</t>
  </si>
  <si>
    <t>Anatómia 2.</t>
  </si>
  <si>
    <t>Anatomy 2.</t>
  </si>
  <si>
    <t>Élettan 2. (Biokémia, Terhelés élettan, Balesetvédelem-elsősegély)</t>
  </si>
  <si>
    <t>Physiology 2. (Biochemistry Exercise Physiology, Accident Prevention- First Aid)</t>
  </si>
  <si>
    <t>2022 szeptemberétől/from September 2022</t>
  </si>
  <si>
    <t>Jakab-Keul Andrea</t>
  </si>
  <si>
    <t>BED2121</t>
  </si>
  <si>
    <t>BED2222</t>
  </si>
  <si>
    <t>BED2123</t>
  </si>
  <si>
    <t>BED2224</t>
  </si>
  <si>
    <t>BED1183</t>
  </si>
  <si>
    <t>BED2125</t>
  </si>
  <si>
    <t>BED2226</t>
  </si>
  <si>
    <t>BED1185</t>
  </si>
  <si>
    <t>BED1250</t>
  </si>
  <si>
    <t>Csapatsportjátékok 2. (labdarúgás, kosárlabda)</t>
  </si>
  <si>
    <t>Team Sports Games 2. (Soccer, Basketball)</t>
  </si>
  <si>
    <t>BED1278</t>
  </si>
  <si>
    <t>BED1280</t>
  </si>
  <si>
    <t>BED1281</t>
  </si>
  <si>
    <t>BED1184</t>
  </si>
  <si>
    <t>BED1186</t>
  </si>
  <si>
    <t>BED1287</t>
  </si>
  <si>
    <t>BED1288</t>
  </si>
  <si>
    <t>BED2131</t>
  </si>
  <si>
    <t>BED2232</t>
  </si>
  <si>
    <t>BED2133</t>
  </si>
  <si>
    <t>BED2234</t>
  </si>
  <si>
    <t>BED2135</t>
  </si>
  <si>
    <t>BED2236</t>
  </si>
  <si>
    <t>BED1189</t>
  </si>
  <si>
    <t>Physiology 1 (Biochemistry Exercise Physiology, Accident Prevention- First Aid)</t>
  </si>
  <si>
    <t>Sportszaknyelv (angol)</t>
  </si>
  <si>
    <t>Professional Language of Sports (English)</t>
  </si>
  <si>
    <t>BED1190</t>
  </si>
  <si>
    <t>BED1247
BED1277</t>
  </si>
  <si>
    <t>BED1131 / BED1135</t>
  </si>
  <si>
    <t>Prevenció, rehabilitáció</t>
  </si>
  <si>
    <t>Atlétika specializáció</t>
  </si>
  <si>
    <t>Kézilabda specializáció</t>
  </si>
  <si>
    <t>Labdarúgás specializáció</t>
  </si>
  <si>
    <t>Úszás specializáció</t>
  </si>
  <si>
    <t>Specialisation(s): Track and Field/Handball/Football/Swimming</t>
  </si>
  <si>
    <t>Specializáció(k)/Szakirány(ok): Atlétika/Kézilabda/Labdarúgás/Úszás</t>
  </si>
  <si>
    <t>BED1101</t>
  </si>
  <si>
    <t>BED1106</t>
  </si>
  <si>
    <t>BED1291</t>
  </si>
  <si>
    <t>BED1292</t>
  </si>
  <si>
    <t>BED1210</t>
  </si>
  <si>
    <t>BED1193</t>
  </si>
  <si>
    <t>BED1194</t>
  </si>
  <si>
    <t>BED1195</t>
  </si>
  <si>
    <t>BED1196</t>
  </si>
  <si>
    <t>BED1243</t>
  </si>
  <si>
    <t>BED1219</t>
  </si>
  <si>
    <t>BED1220</t>
  </si>
  <si>
    <t>BED1297</t>
  </si>
  <si>
    <t>BED1298</t>
  </si>
  <si>
    <t>BED1128</t>
  </si>
  <si>
    <t>BED1130</t>
  </si>
  <si>
    <t>BED1132</t>
  </si>
  <si>
    <t>BED1299</t>
  </si>
  <si>
    <t>BED1118</t>
  </si>
  <si>
    <t>BED1161</t>
  </si>
  <si>
    <t>BED1262</t>
  </si>
  <si>
    <t>BED1163</t>
  </si>
  <si>
    <t>BED1264</t>
  </si>
  <si>
    <t>BED1165</t>
  </si>
  <si>
    <t>BED1266</t>
  </si>
  <si>
    <t>BED1274
BED1267</t>
  </si>
  <si>
    <t>BED1151</t>
  </si>
  <si>
    <t>BED1252</t>
  </si>
  <si>
    <t>BED1153</t>
  </si>
  <si>
    <t>BED1254</t>
  </si>
  <si>
    <t>BED1155</t>
  </si>
  <si>
    <t>BED1273
BED1257</t>
  </si>
  <si>
    <t>BED1256</t>
  </si>
  <si>
    <t>BED1223 / BED1224 / BED1298</t>
  </si>
  <si>
    <t>BED2171</t>
  </si>
  <si>
    <t>Urbinné dr. Borbély Szivia</t>
  </si>
  <si>
    <t>BED1268</t>
  </si>
  <si>
    <t>Dr. Hollósi Hajnalka Zsuzsanna</t>
  </si>
  <si>
    <t>Pálinkás Réka</t>
  </si>
  <si>
    <t>Rajna Beatrix</t>
  </si>
  <si>
    <t>Veress Gyula Antal</t>
  </si>
  <si>
    <t>Élettan 1. (Biokémia, Terhelés élettan, Balesetvédelem-elsősegély)</t>
  </si>
  <si>
    <t>BED1258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</si>
</sst>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D8F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0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left" vertical="center" wrapText="1"/>
    </xf>
    <xf numFmtId="1" fontId="9" fillId="0" borderId="12" xfId="0" applyNumberFormat="1" applyFont="1" applyFill="1" applyBorder="1" applyAlignment="1">
      <alignment vertical="center" wrapText="1"/>
    </xf>
    <xf numFmtId="0" fontId="13" fillId="0" borderId="0" xfId="0" applyFont="1" applyFill="1"/>
    <xf numFmtId="1" fontId="9" fillId="6" borderId="12" xfId="0" applyNumberFormat="1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1" fontId="11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1" fontId="9" fillId="6" borderId="12" xfId="0" applyNumberFormat="1" applyFont="1" applyFill="1" applyBorder="1" applyAlignment="1">
      <alignment horizontal="center" vertical="center"/>
    </xf>
    <xf numFmtId="1" fontId="9" fillId="7" borderId="12" xfId="0" applyNumberFormat="1" applyFont="1" applyFill="1" applyBorder="1" applyAlignment="1">
      <alignment horizontal="right" vertical="center" wrapText="1"/>
    </xf>
    <xf numFmtId="0" fontId="5" fillId="7" borderId="15" xfId="0" applyFont="1" applyFill="1" applyBorder="1" applyAlignment="1">
      <alignment horizontal="left" vertical="center"/>
    </xf>
    <xf numFmtId="0" fontId="9" fillId="7" borderId="15" xfId="0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7" borderId="12" xfId="0" applyNumberFormat="1" applyFont="1" applyFill="1" applyBorder="1" applyAlignment="1">
      <alignment horizontal="center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 wrapText="1"/>
    </xf>
    <xf numFmtId="0" fontId="0" fillId="0" borderId="0" xfId="0" applyFill="1"/>
    <xf numFmtId="1" fontId="11" fillId="6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10" fillId="7" borderId="15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left" vertical="center" wrapText="1"/>
    </xf>
    <xf numFmtId="1" fontId="9" fillId="6" borderId="19" xfId="0" applyNumberFormat="1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right" vertical="center" wrapText="1"/>
    </xf>
    <xf numFmtId="0" fontId="9" fillId="9" borderId="15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1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0" fontId="9" fillId="7" borderId="1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15" fillId="6" borderId="17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705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N129"/>
  <sheetViews>
    <sheetView tabSelected="1" view="pageBreakPreview" zoomScale="83" zoomScaleNormal="100" zoomScaleSheetLayoutView="83" workbookViewId="0">
      <selection activeCell="D3" sqref="D3"/>
    </sheetView>
  </sheetViews>
  <sheetFormatPr defaultRowHeight="15" x14ac:dyDescent="0.25"/>
  <cols>
    <col min="1" max="1" width="9" style="1" customWidth="1"/>
    <col min="2" max="2" width="12.42578125" style="6" customWidth="1"/>
    <col min="3" max="3" width="34.5703125" style="27" customWidth="1"/>
    <col min="4" max="4" width="33.42578125" style="6" customWidth="1"/>
    <col min="5" max="5" width="12" style="6" customWidth="1"/>
    <col min="6" max="6" width="31.5703125" style="6" customWidth="1"/>
    <col min="7" max="7" width="11.42578125" style="6" customWidth="1"/>
    <col min="8" max="8" width="8.85546875" style="9" customWidth="1"/>
    <col min="9" max="9" width="9.28515625" style="9" customWidth="1"/>
    <col min="10" max="10" width="13.140625" style="9" customWidth="1"/>
    <col min="11" max="11" width="7" style="17" customWidth="1"/>
    <col min="12" max="12" width="11" style="11" customWidth="1"/>
    <col min="13" max="13" width="9.28515625" style="11" customWidth="1"/>
    <col min="14" max="14" width="12" style="6" bestFit="1" customWidth="1"/>
  </cols>
  <sheetData>
    <row r="1" spans="1:14" x14ac:dyDescent="0.25">
      <c r="B1" s="2"/>
      <c r="C1" s="3"/>
      <c r="D1" s="4" t="s">
        <v>0</v>
      </c>
      <c r="E1" s="5"/>
      <c r="G1" s="2"/>
      <c r="H1" s="7"/>
      <c r="I1" s="8" t="s">
        <v>1</v>
      </c>
      <c r="K1" s="10"/>
      <c r="M1" s="12"/>
      <c r="N1" s="13"/>
    </row>
    <row r="2" spans="1:14" x14ac:dyDescent="0.25">
      <c r="B2" s="2"/>
      <c r="C2" s="14"/>
      <c r="D2" s="4" t="s">
        <v>2</v>
      </c>
      <c r="E2" s="4"/>
      <c r="G2" s="2"/>
      <c r="H2" s="7"/>
      <c r="I2" s="7"/>
      <c r="J2" s="7"/>
      <c r="K2" s="10"/>
      <c r="L2" s="8"/>
      <c r="M2" s="12"/>
      <c r="N2" s="13"/>
    </row>
    <row r="3" spans="1:14" x14ac:dyDescent="0.25">
      <c r="B3" s="2"/>
      <c r="C3" s="15"/>
      <c r="D3" s="16" t="s">
        <v>252</v>
      </c>
      <c r="E3" s="16"/>
      <c r="F3" s="16"/>
      <c r="G3" s="2"/>
      <c r="H3" s="7"/>
      <c r="I3" s="7"/>
      <c r="J3" s="7"/>
      <c r="L3" s="12"/>
      <c r="M3" s="12"/>
      <c r="N3" s="13"/>
    </row>
    <row r="4" spans="1:14" x14ac:dyDescent="0.25">
      <c r="B4" s="2"/>
      <c r="C4" s="18"/>
      <c r="D4" s="16" t="s">
        <v>251</v>
      </c>
      <c r="E4" s="16"/>
      <c r="F4" s="16"/>
      <c r="G4" s="2"/>
      <c r="H4" s="7"/>
      <c r="I4" s="19" t="s">
        <v>3</v>
      </c>
      <c r="L4" s="19"/>
      <c r="M4" s="20">
        <f>SUM(H20,H31,H41,H50,H62,H72)</f>
        <v>1232</v>
      </c>
      <c r="N4" s="21">
        <f>SUM(J20,J31,J41,J50,J62,J72)</f>
        <v>200</v>
      </c>
    </row>
    <row r="5" spans="1:14" x14ac:dyDescent="0.25">
      <c r="B5" s="2"/>
      <c r="C5" s="15"/>
      <c r="G5" s="2"/>
      <c r="H5" s="7"/>
      <c r="I5" s="7"/>
      <c r="J5" s="7"/>
      <c r="L5" s="7"/>
      <c r="M5" s="17"/>
      <c r="N5" s="13"/>
    </row>
    <row r="6" spans="1:14" x14ac:dyDescent="0.25">
      <c r="B6" s="2"/>
      <c r="C6" s="22"/>
      <c r="D6" s="23"/>
      <c r="E6" s="23"/>
      <c r="G6" s="2"/>
      <c r="H6" s="7"/>
      <c r="I6" s="7"/>
      <c r="J6" s="7"/>
      <c r="K6" s="10"/>
      <c r="L6" s="24"/>
      <c r="M6" s="10">
        <f>SUM(K19,K30,K40,K49,K61,K71)</f>
        <v>151</v>
      </c>
      <c r="N6" s="24"/>
    </row>
    <row r="7" spans="1:14" ht="15" customHeight="1" x14ac:dyDescent="0.25">
      <c r="A7" s="25" t="s">
        <v>213</v>
      </c>
      <c r="B7" s="26"/>
      <c r="D7" s="26"/>
      <c r="E7" s="26"/>
      <c r="J7" s="28"/>
      <c r="K7" s="26"/>
      <c r="L7" s="6"/>
      <c r="M7" s="26"/>
    </row>
    <row r="8" spans="1:14" ht="65.25" customHeight="1" x14ac:dyDescent="0.25">
      <c r="A8" s="112" t="s">
        <v>4</v>
      </c>
      <c r="B8" s="110" t="s">
        <v>5</v>
      </c>
      <c r="C8" s="110" t="s">
        <v>6</v>
      </c>
      <c r="D8" s="110" t="s">
        <v>7</v>
      </c>
      <c r="E8" s="110" t="s">
        <v>8</v>
      </c>
      <c r="F8" s="110" t="s">
        <v>9</v>
      </c>
      <c r="G8" s="110" t="s">
        <v>10</v>
      </c>
      <c r="H8" s="115" t="s">
        <v>11</v>
      </c>
      <c r="I8" s="116"/>
      <c r="J8" s="117" t="s">
        <v>12</v>
      </c>
      <c r="K8" s="117" t="s">
        <v>13</v>
      </c>
      <c r="L8" s="110" t="s">
        <v>14</v>
      </c>
      <c r="M8" s="110" t="s">
        <v>15</v>
      </c>
      <c r="N8" s="121" t="s">
        <v>16</v>
      </c>
    </row>
    <row r="9" spans="1:14" ht="37.5" customHeight="1" thickBot="1" x14ac:dyDescent="0.3">
      <c r="A9" s="113"/>
      <c r="B9" s="114"/>
      <c r="C9" s="114"/>
      <c r="D9" s="111"/>
      <c r="E9" s="114"/>
      <c r="F9" s="111"/>
      <c r="G9" s="114"/>
      <c r="H9" s="29" t="s">
        <v>17</v>
      </c>
      <c r="I9" s="30" t="s">
        <v>18</v>
      </c>
      <c r="J9" s="118"/>
      <c r="K9" s="118"/>
      <c r="L9" s="114"/>
      <c r="M9" s="114"/>
      <c r="N9" s="122"/>
    </row>
    <row r="10" spans="1:14" s="68" customFormat="1" x14ac:dyDescent="0.25">
      <c r="A10" s="100">
        <v>1</v>
      </c>
      <c r="B10" s="32" t="s">
        <v>19</v>
      </c>
      <c r="C10" s="33" t="s">
        <v>20</v>
      </c>
      <c r="D10" s="34" t="s">
        <v>21</v>
      </c>
      <c r="E10" s="33"/>
      <c r="F10" s="33" t="s">
        <v>22</v>
      </c>
      <c r="G10" s="35" t="s">
        <v>23</v>
      </c>
      <c r="H10" s="36">
        <v>2</v>
      </c>
      <c r="I10" s="36">
        <v>0</v>
      </c>
      <c r="J10" s="36"/>
      <c r="K10" s="37">
        <v>4</v>
      </c>
      <c r="L10" s="38" t="s">
        <v>24</v>
      </c>
      <c r="M10" s="38" t="s">
        <v>25</v>
      </c>
      <c r="N10" s="39" t="s">
        <v>253</v>
      </c>
    </row>
    <row r="11" spans="1:14" s="68" customFormat="1" x14ac:dyDescent="0.25">
      <c r="A11" s="100">
        <v>1</v>
      </c>
      <c r="B11" s="32" t="s">
        <v>26</v>
      </c>
      <c r="C11" s="39" t="s">
        <v>27</v>
      </c>
      <c r="D11" s="39" t="s">
        <v>28</v>
      </c>
      <c r="E11" s="39"/>
      <c r="F11" s="39" t="s">
        <v>29</v>
      </c>
      <c r="G11" s="40" t="s">
        <v>30</v>
      </c>
      <c r="H11" s="36">
        <v>1</v>
      </c>
      <c r="I11" s="36">
        <v>0</v>
      </c>
      <c r="J11" s="36"/>
      <c r="K11" s="37">
        <v>2</v>
      </c>
      <c r="L11" s="38" t="s">
        <v>24</v>
      </c>
      <c r="M11" s="38" t="s">
        <v>25</v>
      </c>
      <c r="N11" s="39"/>
    </row>
    <row r="12" spans="1:14" s="68" customFormat="1" ht="24" x14ac:dyDescent="0.25">
      <c r="A12" s="100">
        <v>1</v>
      </c>
      <c r="B12" s="32" t="s">
        <v>31</v>
      </c>
      <c r="C12" s="41" t="s">
        <v>32</v>
      </c>
      <c r="D12" s="42" t="s">
        <v>33</v>
      </c>
      <c r="E12" s="41"/>
      <c r="F12" s="43" t="s">
        <v>34</v>
      </c>
      <c r="G12" s="44" t="s">
        <v>23</v>
      </c>
      <c r="H12" s="36">
        <v>2</v>
      </c>
      <c r="I12" s="36">
        <v>0</v>
      </c>
      <c r="J12" s="36"/>
      <c r="K12" s="37">
        <v>3</v>
      </c>
      <c r="L12" s="38" t="s">
        <v>24</v>
      </c>
      <c r="M12" s="38" t="s">
        <v>25</v>
      </c>
      <c r="N12" s="39"/>
    </row>
    <row r="13" spans="1:14" s="68" customFormat="1" x14ac:dyDescent="0.25">
      <c r="A13" s="100">
        <v>1</v>
      </c>
      <c r="B13" s="32" t="s">
        <v>35</v>
      </c>
      <c r="C13" s="39" t="s">
        <v>36</v>
      </c>
      <c r="D13" s="42" t="s">
        <v>37</v>
      </c>
      <c r="E13" s="41"/>
      <c r="F13" s="43" t="s">
        <v>22</v>
      </c>
      <c r="G13" s="44" t="s">
        <v>23</v>
      </c>
      <c r="H13" s="36">
        <v>1</v>
      </c>
      <c r="I13" s="36">
        <v>0</v>
      </c>
      <c r="J13" s="36"/>
      <c r="K13" s="37">
        <v>2</v>
      </c>
      <c r="L13" s="38" t="s">
        <v>24</v>
      </c>
      <c r="M13" s="38" t="s">
        <v>25</v>
      </c>
      <c r="N13" s="39"/>
    </row>
    <row r="14" spans="1:14" s="68" customFormat="1" ht="24" x14ac:dyDescent="0.25">
      <c r="A14" s="100">
        <v>1</v>
      </c>
      <c r="B14" s="32" t="s">
        <v>38</v>
      </c>
      <c r="C14" s="39" t="s">
        <v>39</v>
      </c>
      <c r="D14" s="42" t="s">
        <v>40</v>
      </c>
      <c r="E14" s="41"/>
      <c r="F14" s="43" t="s">
        <v>41</v>
      </c>
      <c r="G14" s="44" t="s">
        <v>23</v>
      </c>
      <c r="H14" s="36">
        <v>0</v>
      </c>
      <c r="I14" s="36">
        <v>4</v>
      </c>
      <c r="J14" s="36"/>
      <c r="K14" s="37">
        <v>6</v>
      </c>
      <c r="L14" s="38" t="s">
        <v>42</v>
      </c>
      <c r="M14" s="38" t="s">
        <v>25</v>
      </c>
      <c r="N14" s="39"/>
    </row>
    <row r="15" spans="1:14" s="68" customFormat="1" x14ac:dyDescent="0.25">
      <c r="A15" s="100">
        <v>1</v>
      </c>
      <c r="B15" s="45" t="s">
        <v>43</v>
      </c>
      <c r="C15" s="41" t="s">
        <v>44</v>
      </c>
      <c r="D15" s="46" t="s">
        <v>45</v>
      </c>
      <c r="E15" s="41"/>
      <c r="F15" s="41" t="s">
        <v>46</v>
      </c>
      <c r="G15" s="44" t="s">
        <v>47</v>
      </c>
      <c r="H15" s="36">
        <v>2</v>
      </c>
      <c r="I15" s="36">
        <v>0</v>
      </c>
      <c r="J15" s="36"/>
      <c r="K15" s="37">
        <v>3</v>
      </c>
      <c r="L15" s="38" t="s">
        <v>24</v>
      </c>
      <c r="M15" s="38" t="s">
        <v>25</v>
      </c>
      <c r="N15" s="39"/>
    </row>
    <row r="16" spans="1:14" s="47" customFormat="1" ht="12" x14ac:dyDescent="0.25">
      <c r="A16" s="100">
        <v>1</v>
      </c>
      <c r="B16" s="45" t="s">
        <v>48</v>
      </c>
      <c r="C16" s="41" t="s">
        <v>49</v>
      </c>
      <c r="D16" s="46" t="s">
        <v>50</v>
      </c>
      <c r="E16" s="41"/>
      <c r="F16" s="41" t="s">
        <v>51</v>
      </c>
      <c r="G16" s="44" t="s">
        <v>52</v>
      </c>
      <c r="H16" s="36">
        <v>1</v>
      </c>
      <c r="I16" s="36">
        <v>0</v>
      </c>
      <c r="J16" s="36"/>
      <c r="K16" s="37">
        <v>2</v>
      </c>
      <c r="L16" s="38" t="s">
        <v>24</v>
      </c>
      <c r="M16" s="38" t="s">
        <v>25</v>
      </c>
      <c r="N16" s="39"/>
    </row>
    <row r="17" spans="1:14" s="47" customFormat="1" ht="24" x14ac:dyDescent="0.25">
      <c r="A17" s="48">
        <v>1</v>
      </c>
      <c r="B17" s="49" t="s">
        <v>243</v>
      </c>
      <c r="C17" s="41" t="s">
        <v>241</v>
      </c>
      <c r="D17" s="46" t="s">
        <v>242</v>
      </c>
      <c r="E17" s="41"/>
      <c r="F17" s="41" t="s">
        <v>53</v>
      </c>
      <c r="G17" s="44" t="s">
        <v>54</v>
      </c>
      <c r="H17" s="44">
        <v>3</v>
      </c>
      <c r="I17" s="44">
        <v>0</v>
      </c>
      <c r="J17" s="44"/>
      <c r="K17" s="44">
        <v>4</v>
      </c>
      <c r="L17" s="44" t="s">
        <v>24</v>
      </c>
      <c r="M17" s="44" t="s">
        <v>25</v>
      </c>
      <c r="N17" s="41" t="s">
        <v>254</v>
      </c>
    </row>
    <row r="18" spans="1:14" s="68" customFormat="1" ht="48" x14ac:dyDescent="0.25">
      <c r="A18" s="50">
        <v>1</v>
      </c>
      <c r="B18" s="39"/>
      <c r="C18" s="39" t="s">
        <v>55</v>
      </c>
      <c r="D18" s="39"/>
      <c r="E18" s="39"/>
      <c r="F18" s="39"/>
      <c r="G18" s="39"/>
      <c r="H18" s="36">
        <v>1</v>
      </c>
      <c r="I18" s="36">
        <v>0</v>
      </c>
      <c r="J18" s="36"/>
      <c r="K18" s="37">
        <v>2</v>
      </c>
      <c r="L18" s="38"/>
      <c r="M18" s="38" t="s">
        <v>56</v>
      </c>
      <c r="N18" s="39"/>
    </row>
    <row r="19" spans="1:14" x14ac:dyDescent="0.25">
      <c r="A19" s="52"/>
      <c r="B19" s="53"/>
      <c r="C19" s="53"/>
      <c r="D19" s="53"/>
      <c r="E19" s="53"/>
      <c r="F19" s="53"/>
      <c r="G19" s="53"/>
      <c r="H19" s="54">
        <f>SUM(H10:H18)</f>
        <v>13</v>
      </c>
      <c r="I19" s="54">
        <f>SUM(I10:I18)</f>
        <v>4</v>
      </c>
      <c r="J19" s="54">
        <f>SUM(J10:J18)</f>
        <v>0</v>
      </c>
      <c r="K19" s="54">
        <f>SUM(K10:K18)</f>
        <v>28</v>
      </c>
      <c r="L19" s="55"/>
      <c r="M19" s="55"/>
      <c r="N19" s="53"/>
    </row>
    <row r="20" spans="1:14" ht="24" x14ac:dyDescent="0.25">
      <c r="A20" s="52"/>
      <c r="B20" s="53"/>
      <c r="C20" s="53"/>
      <c r="D20" s="53"/>
      <c r="E20" s="53"/>
      <c r="F20" s="53"/>
      <c r="G20" s="56" t="s">
        <v>61</v>
      </c>
      <c r="H20" s="119">
        <f>SUM(H19:I19)*14</f>
        <v>238</v>
      </c>
      <c r="I20" s="120"/>
      <c r="J20" s="57">
        <f>SUM(J19)</f>
        <v>0</v>
      </c>
      <c r="K20" s="58"/>
      <c r="L20" s="55"/>
      <c r="M20" s="55"/>
      <c r="N20" s="53"/>
    </row>
    <row r="21" spans="1:14" x14ac:dyDescent="0.25">
      <c r="A21" s="59">
        <v>2</v>
      </c>
      <c r="B21" s="60" t="s">
        <v>62</v>
      </c>
      <c r="C21" s="61" t="s">
        <v>209</v>
      </c>
      <c r="D21" s="62" t="s">
        <v>210</v>
      </c>
      <c r="E21" s="61" t="s">
        <v>19</v>
      </c>
      <c r="F21" s="61" t="s">
        <v>22</v>
      </c>
      <c r="G21" s="63" t="s">
        <v>23</v>
      </c>
      <c r="H21" s="64">
        <v>2</v>
      </c>
      <c r="I21" s="64">
        <v>0</v>
      </c>
      <c r="J21" s="64"/>
      <c r="K21" s="65">
        <v>4</v>
      </c>
      <c r="L21" s="66" t="s">
        <v>24</v>
      </c>
      <c r="M21" s="66" t="s">
        <v>25</v>
      </c>
      <c r="N21" s="67"/>
    </row>
    <row r="22" spans="1:14" ht="36" x14ac:dyDescent="0.25">
      <c r="A22" s="59">
        <v>2</v>
      </c>
      <c r="B22" s="60" t="s">
        <v>63</v>
      </c>
      <c r="C22" s="61" t="s">
        <v>294</v>
      </c>
      <c r="D22" s="62" t="s">
        <v>240</v>
      </c>
      <c r="E22" s="61" t="s">
        <v>19</v>
      </c>
      <c r="F22" s="61" t="s">
        <v>22</v>
      </c>
      <c r="G22" s="63" t="s">
        <v>23</v>
      </c>
      <c r="H22" s="64">
        <v>2</v>
      </c>
      <c r="I22" s="64">
        <v>0</v>
      </c>
      <c r="J22" s="64"/>
      <c r="K22" s="65">
        <v>4</v>
      </c>
      <c r="L22" s="66" t="s">
        <v>24</v>
      </c>
      <c r="M22" s="66" t="s">
        <v>25</v>
      </c>
      <c r="N22" s="67"/>
    </row>
    <row r="23" spans="1:14" x14ac:dyDescent="0.25">
      <c r="A23" s="59">
        <v>2</v>
      </c>
      <c r="B23" s="60" t="s">
        <v>64</v>
      </c>
      <c r="C23" s="61" t="s">
        <v>65</v>
      </c>
      <c r="D23" s="62" t="s">
        <v>66</v>
      </c>
      <c r="E23" s="61"/>
      <c r="F23" s="61" t="s">
        <v>67</v>
      </c>
      <c r="G23" s="63" t="s">
        <v>30</v>
      </c>
      <c r="H23" s="64">
        <v>0</v>
      </c>
      <c r="I23" s="64">
        <v>2</v>
      </c>
      <c r="J23" s="64"/>
      <c r="K23" s="65">
        <v>3</v>
      </c>
      <c r="L23" s="66" t="s">
        <v>42</v>
      </c>
      <c r="M23" s="66" t="s">
        <v>25</v>
      </c>
      <c r="N23" s="67"/>
    </row>
    <row r="24" spans="1:14" x14ac:dyDescent="0.25">
      <c r="A24" s="59">
        <v>2</v>
      </c>
      <c r="B24" s="60" t="s">
        <v>255</v>
      </c>
      <c r="C24" s="61" t="s">
        <v>68</v>
      </c>
      <c r="D24" s="62" t="s">
        <v>69</v>
      </c>
      <c r="E24" s="61"/>
      <c r="F24" s="61" t="s">
        <v>290</v>
      </c>
      <c r="G24" s="63" t="s">
        <v>47</v>
      </c>
      <c r="H24" s="64">
        <v>0</v>
      </c>
      <c r="I24" s="64">
        <v>2</v>
      </c>
      <c r="J24" s="64"/>
      <c r="K24" s="65">
        <v>3</v>
      </c>
      <c r="L24" s="66" t="s">
        <v>42</v>
      </c>
      <c r="M24" s="66" t="s">
        <v>25</v>
      </c>
      <c r="N24" s="67"/>
    </row>
    <row r="25" spans="1:14" x14ac:dyDescent="0.25">
      <c r="A25" s="59">
        <v>2</v>
      </c>
      <c r="B25" s="60" t="s">
        <v>256</v>
      </c>
      <c r="C25" s="61" t="s">
        <v>70</v>
      </c>
      <c r="D25" s="62" t="s">
        <v>71</v>
      </c>
      <c r="E25" s="61"/>
      <c r="F25" s="61" t="s">
        <v>46</v>
      </c>
      <c r="G25" s="63" t="s">
        <v>47</v>
      </c>
      <c r="H25" s="64">
        <v>2</v>
      </c>
      <c r="I25" s="64">
        <v>0</v>
      </c>
      <c r="J25" s="64"/>
      <c r="K25" s="65">
        <v>3</v>
      </c>
      <c r="L25" s="66" t="s">
        <v>24</v>
      </c>
      <c r="M25" s="66" t="s">
        <v>25</v>
      </c>
      <c r="N25" s="67"/>
    </row>
    <row r="26" spans="1:14" x14ac:dyDescent="0.25">
      <c r="A26" s="59">
        <v>2</v>
      </c>
      <c r="B26" s="60" t="s">
        <v>257</v>
      </c>
      <c r="C26" s="61" t="s">
        <v>73</v>
      </c>
      <c r="D26" s="62" t="s">
        <v>74</v>
      </c>
      <c r="E26" s="61"/>
      <c r="F26" s="61" t="s">
        <v>75</v>
      </c>
      <c r="G26" s="63" t="s">
        <v>23</v>
      </c>
      <c r="H26" s="64">
        <v>2</v>
      </c>
      <c r="I26" s="64">
        <v>0</v>
      </c>
      <c r="J26" s="64"/>
      <c r="K26" s="65">
        <v>4</v>
      </c>
      <c r="L26" s="66" t="s">
        <v>24</v>
      </c>
      <c r="M26" s="66" t="s">
        <v>25</v>
      </c>
      <c r="N26" s="67"/>
    </row>
    <row r="27" spans="1:14" x14ac:dyDescent="0.25">
      <c r="A27" s="59">
        <v>2</v>
      </c>
      <c r="B27" s="60" t="s">
        <v>124</v>
      </c>
      <c r="C27" s="61" t="s">
        <v>77</v>
      </c>
      <c r="D27" s="62" t="s">
        <v>78</v>
      </c>
      <c r="E27" s="61"/>
      <c r="F27" s="61" t="s">
        <v>292</v>
      </c>
      <c r="G27" s="63" t="s">
        <v>23</v>
      </c>
      <c r="H27" s="64">
        <v>1</v>
      </c>
      <c r="I27" s="64">
        <v>1</v>
      </c>
      <c r="J27" s="64"/>
      <c r="K27" s="65">
        <v>3</v>
      </c>
      <c r="L27" s="66" t="s">
        <v>42</v>
      </c>
      <c r="M27" s="66" t="s">
        <v>25</v>
      </c>
      <c r="N27" s="67"/>
    </row>
    <row r="28" spans="1:14" ht="48" x14ac:dyDescent="0.25">
      <c r="A28" s="59">
        <v>2</v>
      </c>
      <c r="B28" s="60"/>
      <c r="C28" s="61" t="s">
        <v>55</v>
      </c>
      <c r="D28" s="62"/>
      <c r="E28" s="61"/>
      <c r="F28" s="61"/>
      <c r="G28" s="63"/>
      <c r="H28" s="64">
        <v>1</v>
      </c>
      <c r="I28" s="64">
        <v>0</v>
      </c>
      <c r="J28" s="64"/>
      <c r="K28" s="65">
        <v>2</v>
      </c>
      <c r="L28" s="66"/>
      <c r="M28" s="66" t="s">
        <v>56</v>
      </c>
      <c r="N28" s="67"/>
    </row>
    <row r="29" spans="1:14" ht="48" x14ac:dyDescent="0.25">
      <c r="A29" s="59">
        <v>2</v>
      </c>
      <c r="B29" s="60"/>
      <c r="C29" s="61" t="s">
        <v>55</v>
      </c>
      <c r="D29" s="62"/>
      <c r="E29" s="61"/>
      <c r="F29" s="61"/>
      <c r="G29" s="63"/>
      <c r="H29" s="64">
        <v>1</v>
      </c>
      <c r="I29" s="64">
        <v>0</v>
      </c>
      <c r="J29" s="64"/>
      <c r="K29" s="65">
        <v>2</v>
      </c>
      <c r="L29" s="66"/>
      <c r="M29" s="66" t="s">
        <v>56</v>
      </c>
      <c r="N29" s="67"/>
    </row>
    <row r="30" spans="1:14" x14ac:dyDescent="0.25">
      <c r="A30" s="52"/>
      <c r="B30" s="53"/>
      <c r="C30" s="53"/>
      <c r="D30" s="53"/>
      <c r="E30" s="53"/>
      <c r="F30" s="53"/>
      <c r="G30" s="53"/>
      <c r="H30" s="69">
        <f>SUM(H21:H29)</f>
        <v>11</v>
      </c>
      <c r="I30" s="69">
        <f>SUM(I21:I29)</f>
        <v>5</v>
      </c>
      <c r="J30" s="69">
        <f>SUM(J21:J29)</f>
        <v>0</v>
      </c>
      <c r="K30" s="69">
        <f>SUM(K21:K29)</f>
        <v>28</v>
      </c>
      <c r="L30" s="55"/>
      <c r="M30" s="55"/>
      <c r="N30" s="53"/>
    </row>
    <row r="31" spans="1:14" ht="24" x14ac:dyDescent="0.25">
      <c r="A31" s="52"/>
      <c r="B31" s="53"/>
      <c r="C31" s="53"/>
      <c r="D31" s="53"/>
      <c r="E31" s="53"/>
      <c r="F31" s="53"/>
      <c r="G31" s="56" t="s">
        <v>61</v>
      </c>
      <c r="H31" s="119">
        <f>SUM(H30:I30)*14</f>
        <v>224</v>
      </c>
      <c r="I31" s="120"/>
      <c r="J31" s="57">
        <f>SUM(J30)</f>
        <v>0</v>
      </c>
      <c r="K31" s="69"/>
      <c r="L31" s="55"/>
      <c r="M31" s="55"/>
      <c r="N31" s="53"/>
    </row>
    <row r="32" spans="1:14" ht="36" x14ac:dyDescent="0.25">
      <c r="A32" s="31">
        <v>3</v>
      </c>
      <c r="B32" s="75" t="s">
        <v>83</v>
      </c>
      <c r="C32" s="70" t="s">
        <v>211</v>
      </c>
      <c r="D32" s="71" t="s">
        <v>212</v>
      </c>
      <c r="E32" s="41" t="s">
        <v>63</v>
      </c>
      <c r="F32" s="43" t="s">
        <v>22</v>
      </c>
      <c r="G32" s="44" t="s">
        <v>23</v>
      </c>
      <c r="H32" s="72">
        <v>1</v>
      </c>
      <c r="I32" s="72">
        <v>0</v>
      </c>
      <c r="J32" s="72"/>
      <c r="K32" s="73">
        <v>2</v>
      </c>
      <c r="L32" s="74" t="s">
        <v>24</v>
      </c>
      <c r="M32" s="74" t="s">
        <v>25</v>
      </c>
      <c r="N32" s="70"/>
    </row>
    <row r="33" spans="1:14" x14ac:dyDescent="0.25">
      <c r="A33" s="31">
        <v>3</v>
      </c>
      <c r="B33" s="75" t="s">
        <v>258</v>
      </c>
      <c r="C33" s="70" t="s">
        <v>85</v>
      </c>
      <c r="D33" s="71" t="s">
        <v>86</v>
      </c>
      <c r="E33" s="41"/>
      <c r="F33" s="43" t="s">
        <v>41</v>
      </c>
      <c r="G33" s="44" t="s">
        <v>23</v>
      </c>
      <c r="H33" s="72">
        <v>0</v>
      </c>
      <c r="I33" s="72">
        <v>2</v>
      </c>
      <c r="J33" s="72"/>
      <c r="K33" s="73">
        <v>3</v>
      </c>
      <c r="L33" s="74" t="s">
        <v>42</v>
      </c>
      <c r="M33" s="74" t="s">
        <v>25</v>
      </c>
      <c r="N33" s="70" t="s">
        <v>84</v>
      </c>
    </row>
    <row r="34" spans="1:14" x14ac:dyDescent="0.25">
      <c r="A34" s="31">
        <v>3</v>
      </c>
      <c r="B34" s="75" t="s">
        <v>87</v>
      </c>
      <c r="C34" s="70" t="s">
        <v>88</v>
      </c>
      <c r="D34" s="71" t="s">
        <v>89</v>
      </c>
      <c r="E34" s="41"/>
      <c r="F34" s="43" t="s">
        <v>90</v>
      </c>
      <c r="G34" s="44" t="s">
        <v>91</v>
      </c>
      <c r="H34" s="72">
        <v>0</v>
      </c>
      <c r="I34" s="72">
        <v>2</v>
      </c>
      <c r="J34" s="72"/>
      <c r="K34" s="73">
        <v>3</v>
      </c>
      <c r="L34" s="74" t="s">
        <v>42</v>
      </c>
      <c r="M34" s="74" t="s">
        <v>25</v>
      </c>
      <c r="N34" s="70"/>
    </row>
    <row r="35" spans="1:14" x14ac:dyDescent="0.25">
      <c r="A35" s="31">
        <v>3</v>
      </c>
      <c r="B35" s="75" t="s">
        <v>259</v>
      </c>
      <c r="C35" s="70" t="s">
        <v>93</v>
      </c>
      <c r="D35" s="71" t="s">
        <v>94</v>
      </c>
      <c r="E35" s="41"/>
      <c r="F35" s="43" t="s">
        <v>95</v>
      </c>
      <c r="G35" s="44" t="s">
        <v>23</v>
      </c>
      <c r="H35" s="72">
        <v>2</v>
      </c>
      <c r="I35" s="72">
        <v>0</v>
      </c>
      <c r="J35" s="72"/>
      <c r="K35" s="73">
        <v>3</v>
      </c>
      <c r="L35" s="74" t="s">
        <v>24</v>
      </c>
      <c r="M35" s="74" t="s">
        <v>25</v>
      </c>
      <c r="N35" s="70" t="s">
        <v>92</v>
      </c>
    </row>
    <row r="36" spans="1:14" ht="24" x14ac:dyDescent="0.25">
      <c r="A36" s="31">
        <v>3</v>
      </c>
      <c r="B36" s="75" t="s">
        <v>260</v>
      </c>
      <c r="C36" s="70" t="s">
        <v>97</v>
      </c>
      <c r="D36" s="71" t="s">
        <v>98</v>
      </c>
      <c r="E36" s="41"/>
      <c r="F36" s="43" t="s">
        <v>46</v>
      </c>
      <c r="G36" s="44" t="s">
        <v>47</v>
      </c>
      <c r="H36" s="72">
        <v>1</v>
      </c>
      <c r="I36" s="72">
        <v>1</v>
      </c>
      <c r="J36" s="72"/>
      <c r="K36" s="73">
        <v>3</v>
      </c>
      <c r="L36" s="74" t="s">
        <v>24</v>
      </c>
      <c r="M36" s="74" t="s">
        <v>25</v>
      </c>
      <c r="N36" s="70" t="s">
        <v>96</v>
      </c>
    </row>
    <row r="37" spans="1:14" x14ac:dyDescent="0.25">
      <c r="A37" s="31">
        <v>3</v>
      </c>
      <c r="B37" s="75" t="s">
        <v>99</v>
      </c>
      <c r="C37" s="70" t="s">
        <v>100</v>
      </c>
      <c r="D37" s="71" t="s">
        <v>101</v>
      </c>
      <c r="E37" s="41"/>
      <c r="F37" s="43" t="s">
        <v>102</v>
      </c>
      <c r="G37" s="44" t="s">
        <v>103</v>
      </c>
      <c r="H37" s="72">
        <v>2</v>
      </c>
      <c r="I37" s="72">
        <v>0</v>
      </c>
      <c r="J37" s="72"/>
      <c r="K37" s="73">
        <v>4</v>
      </c>
      <c r="L37" s="74" t="s">
        <v>24</v>
      </c>
      <c r="M37" s="74" t="s">
        <v>25</v>
      </c>
      <c r="N37" s="70"/>
    </row>
    <row r="38" spans="1:14" x14ac:dyDescent="0.25">
      <c r="A38" s="31">
        <v>3</v>
      </c>
      <c r="B38" s="75" t="s">
        <v>261</v>
      </c>
      <c r="C38" s="70" t="s">
        <v>105</v>
      </c>
      <c r="D38" s="71" t="s">
        <v>106</v>
      </c>
      <c r="E38" s="41" t="s">
        <v>257</v>
      </c>
      <c r="F38" s="43" t="s">
        <v>34</v>
      </c>
      <c r="G38" s="44" t="s">
        <v>23</v>
      </c>
      <c r="H38" s="72">
        <v>2</v>
      </c>
      <c r="I38" s="72">
        <v>2</v>
      </c>
      <c r="J38" s="72"/>
      <c r="K38" s="73">
        <v>6</v>
      </c>
      <c r="L38" s="74" t="s">
        <v>24</v>
      </c>
      <c r="M38" s="74" t="s">
        <v>25</v>
      </c>
      <c r="N38" s="70" t="s">
        <v>104</v>
      </c>
    </row>
    <row r="39" spans="1:14" ht="48" x14ac:dyDescent="0.25">
      <c r="A39" s="31">
        <v>3</v>
      </c>
      <c r="B39" s="75"/>
      <c r="C39" s="70" t="s">
        <v>55</v>
      </c>
      <c r="D39" s="71"/>
      <c r="E39" s="41"/>
      <c r="F39" s="43"/>
      <c r="G39" s="44"/>
      <c r="H39" s="72">
        <v>1</v>
      </c>
      <c r="I39" s="72">
        <v>0</v>
      </c>
      <c r="J39" s="72"/>
      <c r="K39" s="73">
        <v>2</v>
      </c>
      <c r="L39" s="74"/>
      <c r="M39" s="74" t="s">
        <v>56</v>
      </c>
      <c r="N39" s="70"/>
    </row>
    <row r="40" spans="1:14" x14ac:dyDescent="0.25">
      <c r="A40" s="52"/>
      <c r="B40" s="53"/>
      <c r="C40" s="53"/>
      <c r="D40" s="53"/>
      <c r="E40" s="53"/>
      <c r="F40" s="53"/>
      <c r="G40" s="53"/>
      <c r="H40" s="69">
        <f>SUM(H32:H39)</f>
        <v>9</v>
      </c>
      <c r="I40" s="69">
        <f>SUM(I32:I39)</f>
        <v>7</v>
      </c>
      <c r="J40" s="69">
        <f>SUM(J32:J39)</f>
        <v>0</v>
      </c>
      <c r="K40" s="69">
        <f>SUM(K32:K39)</f>
        <v>26</v>
      </c>
      <c r="L40" s="55"/>
      <c r="M40" s="55"/>
      <c r="N40" s="53"/>
    </row>
    <row r="41" spans="1:14" ht="24" x14ac:dyDescent="0.25">
      <c r="A41" s="52"/>
      <c r="B41" s="53"/>
      <c r="C41" s="53"/>
      <c r="D41" s="53"/>
      <c r="E41" s="53"/>
      <c r="F41" s="53"/>
      <c r="G41" s="56" t="s">
        <v>61</v>
      </c>
      <c r="H41" s="119">
        <f>SUM(H40:I40)*14</f>
        <v>224</v>
      </c>
      <c r="I41" s="120"/>
      <c r="J41" s="57">
        <f>SUM(J40)</f>
        <v>0</v>
      </c>
      <c r="K41" s="69"/>
      <c r="L41" s="55"/>
      <c r="M41" s="55"/>
      <c r="N41" s="53"/>
    </row>
    <row r="42" spans="1:14" x14ac:dyDescent="0.25">
      <c r="A42" s="59">
        <v>4</v>
      </c>
      <c r="B42" s="78" t="s">
        <v>226</v>
      </c>
      <c r="C42" s="67" t="s">
        <v>114</v>
      </c>
      <c r="D42" s="76" t="s">
        <v>115</v>
      </c>
      <c r="E42" s="61"/>
      <c r="F42" s="77" t="s">
        <v>34</v>
      </c>
      <c r="G42" s="63" t="s">
        <v>23</v>
      </c>
      <c r="H42" s="63">
        <v>1</v>
      </c>
      <c r="I42" s="64">
        <v>1</v>
      </c>
      <c r="J42" s="64"/>
      <c r="K42" s="65">
        <v>3</v>
      </c>
      <c r="L42" s="66" t="s">
        <v>24</v>
      </c>
      <c r="M42" s="66" t="s">
        <v>25</v>
      </c>
      <c r="N42" s="67" t="s">
        <v>262</v>
      </c>
    </row>
    <row r="43" spans="1:14" ht="24" x14ac:dyDescent="0.25">
      <c r="A43" s="59">
        <v>4</v>
      </c>
      <c r="B43" s="78" t="s">
        <v>263</v>
      </c>
      <c r="C43" s="67" t="s">
        <v>117</v>
      </c>
      <c r="D43" s="76" t="s">
        <v>118</v>
      </c>
      <c r="E43" s="61"/>
      <c r="F43" s="77" t="s">
        <v>34</v>
      </c>
      <c r="G43" s="63" t="s">
        <v>23</v>
      </c>
      <c r="H43" s="63">
        <v>2</v>
      </c>
      <c r="I43" s="64">
        <v>0</v>
      </c>
      <c r="J43" s="64"/>
      <c r="K43" s="65">
        <v>3</v>
      </c>
      <c r="L43" s="66" t="s">
        <v>24</v>
      </c>
      <c r="M43" s="66" t="s">
        <v>25</v>
      </c>
      <c r="N43" s="67"/>
    </row>
    <row r="44" spans="1:14" x14ac:dyDescent="0.25">
      <c r="A44" s="59">
        <v>4</v>
      </c>
      <c r="B44" s="78" t="s">
        <v>227</v>
      </c>
      <c r="C44" s="67" t="s">
        <v>119</v>
      </c>
      <c r="D44" s="76" t="s">
        <v>120</v>
      </c>
      <c r="E44" s="61"/>
      <c r="F44" s="77" t="s">
        <v>34</v>
      </c>
      <c r="G44" s="63" t="s">
        <v>23</v>
      </c>
      <c r="H44" s="63">
        <v>0</v>
      </c>
      <c r="I44" s="64">
        <v>2</v>
      </c>
      <c r="J44" s="64"/>
      <c r="K44" s="65">
        <v>3</v>
      </c>
      <c r="L44" s="66" t="s">
        <v>42</v>
      </c>
      <c r="M44" s="66" t="s">
        <v>25</v>
      </c>
      <c r="N44" s="67" t="s">
        <v>264</v>
      </c>
    </row>
    <row r="45" spans="1:14" x14ac:dyDescent="0.25">
      <c r="A45" s="59">
        <v>4</v>
      </c>
      <c r="B45" s="78" t="s">
        <v>265</v>
      </c>
      <c r="C45" s="67" t="s">
        <v>122</v>
      </c>
      <c r="D45" s="76" t="s">
        <v>123</v>
      </c>
      <c r="E45" s="61"/>
      <c r="F45" s="77" t="s">
        <v>130</v>
      </c>
      <c r="G45" s="63" t="s">
        <v>23</v>
      </c>
      <c r="H45" s="63">
        <v>0</v>
      </c>
      <c r="I45" s="64">
        <v>2</v>
      </c>
      <c r="J45" s="64"/>
      <c r="K45" s="65">
        <v>3</v>
      </c>
      <c r="L45" s="66" t="s">
        <v>42</v>
      </c>
      <c r="M45" s="66" t="s">
        <v>25</v>
      </c>
      <c r="N45" s="67" t="s">
        <v>121</v>
      </c>
    </row>
    <row r="46" spans="1:14" x14ac:dyDescent="0.25">
      <c r="A46" s="59">
        <v>4</v>
      </c>
      <c r="B46" s="78" t="s">
        <v>266</v>
      </c>
      <c r="C46" s="67" t="s">
        <v>128</v>
      </c>
      <c r="D46" s="76" t="s">
        <v>129</v>
      </c>
      <c r="E46" s="61"/>
      <c r="F46" s="77" t="s">
        <v>130</v>
      </c>
      <c r="G46" s="63" t="s">
        <v>23</v>
      </c>
      <c r="H46" s="63">
        <v>0</v>
      </c>
      <c r="I46" s="64">
        <v>0</v>
      </c>
      <c r="J46" s="64">
        <v>20</v>
      </c>
      <c r="K46" s="65">
        <v>3</v>
      </c>
      <c r="L46" s="66" t="s">
        <v>42</v>
      </c>
      <c r="M46" s="66" t="s">
        <v>25</v>
      </c>
      <c r="N46" s="67" t="s">
        <v>127</v>
      </c>
    </row>
    <row r="47" spans="1:14" x14ac:dyDescent="0.25">
      <c r="A47" s="59">
        <v>4</v>
      </c>
      <c r="B47" s="78" t="s">
        <v>131</v>
      </c>
      <c r="C47" s="67" t="s">
        <v>132</v>
      </c>
      <c r="D47" s="76" t="s">
        <v>133</v>
      </c>
      <c r="E47" s="61"/>
      <c r="F47" s="77" t="s">
        <v>134</v>
      </c>
      <c r="G47" s="63" t="s">
        <v>103</v>
      </c>
      <c r="H47" s="63">
        <v>0</v>
      </c>
      <c r="I47" s="64">
        <v>2</v>
      </c>
      <c r="J47" s="64"/>
      <c r="K47" s="65">
        <v>3</v>
      </c>
      <c r="L47" s="66" t="s">
        <v>42</v>
      </c>
      <c r="M47" s="66" t="s">
        <v>25</v>
      </c>
      <c r="N47" s="67"/>
    </row>
    <row r="48" spans="1:14" ht="48" x14ac:dyDescent="0.25">
      <c r="A48" s="59">
        <v>4</v>
      </c>
      <c r="B48" s="78"/>
      <c r="C48" s="67" t="s">
        <v>55</v>
      </c>
      <c r="D48" s="76"/>
      <c r="E48" s="61"/>
      <c r="F48" s="77"/>
      <c r="G48" s="63"/>
      <c r="H48" s="63">
        <v>1</v>
      </c>
      <c r="I48" s="64">
        <v>0</v>
      </c>
      <c r="J48" s="64"/>
      <c r="K48" s="65">
        <v>2</v>
      </c>
      <c r="L48" s="66"/>
      <c r="M48" s="66" t="s">
        <v>56</v>
      </c>
      <c r="N48" s="67"/>
    </row>
    <row r="49" spans="1:14" x14ac:dyDescent="0.25">
      <c r="A49" s="52"/>
      <c r="B49" s="53"/>
      <c r="C49" s="53"/>
      <c r="D49" s="53"/>
      <c r="E49" s="53"/>
      <c r="F49" s="53"/>
      <c r="G49" s="53"/>
      <c r="H49" s="69">
        <f>SUM(H42:H48)</f>
        <v>4</v>
      </c>
      <c r="I49" s="69">
        <f>SUM(I42:I48)</f>
        <v>7</v>
      </c>
      <c r="J49" s="69">
        <f>SUM(J42:J48)</f>
        <v>20</v>
      </c>
      <c r="K49" s="69">
        <f>SUM(K42:K48)</f>
        <v>20</v>
      </c>
      <c r="L49" s="55"/>
      <c r="M49" s="55"/>
      <c r="N49" s="53"/>
    </row>
    <row r="50" spans="1:14" ht="24" x14ac:dyDescent="0.25">
      <c r="A50" s="52"/>
      <c r="B50" s="53"/>
      <c r="C50" s="53"/>
      <c r="D50" s="53"/>
      <c r="E50" s="53"/>
      <c r="F50" s="53"/>
      <c r="G50" s="56" t="s">
        <v>61</v>
      </c>
      <c r="H50" s="119">
        <f>SUM(H49:I49)*14</f>
        <v>154</v>
      </c>
      <c r="I50" s="120"/>
      <c r="J50" s="57">
        <f>SUM(J49)</f>
        <v>20</v>
      </c>
      <c r="K50" s="69"/>
      <c r="L50" s="55"/>
      <c r="M50" s="55"/>
      <c r="N50" s="53"/>
    </row>
    <row r="51" spans="1:14" x14ac:dyDescent="0.25">
      <c r="A51" s="31">
        <v>5</v>
      </c>
      <c r="B51" s="75" t="s">
        <v>138</v>
      </c>
      <c r="C51" s="70" t="s">
        <v>139</v>
      </c>
      <c r="D51" s="70" t="s">
        <v>140</v>
      </c>
      <c r="E51" s="75" t="s">
        <v>124</v>
      </c>
      <c r="F51" s="70" t="s">
        <v>292</v>
      </c>
      <c r="G51" s="79" t="s">
        <v>23</v>
      </c>
      <c r="H51" s="72">
        <v>0</v>
      </c>
      <c r="I51" s="72">
        <v>2</v>
      </c>
      <c r="J51" s="72"/>
      <c r="K51" s="73">
        <v>2</v>
      </c>
      <c r="L51" s="74" t="s">
        <v>42</v>
      </c>
      <c r="M51" s="74" t="s">
        <v>25</v>
      </c>
      <c r="N51" s="70"/>
    </row>
    <row r="52" spans="1:14" s="68" customFormat="1" x14ac:dyDescent="0.25">
      <c r="A52" s="100">
        <v>5</v>
      </c>
      <c r="B52" s="32" t="s">
        <v>141</v>
      </c>
      <c r="C52" s="39" t="s">
        <v>246</v>
      </c>
      <c r="D52" s="39" t="s">
        <v>142</v>
      </c>
      <c r="E52" s="32"/>
      <c r="F52" s="39" t="s">
        <v>34</v>
      </c>
      <c r="G52" s="40" t="s">
        <v>23</v>
      </c>
      <c r="H52" s="36">
        <v>0</v>
      </c>
      <c r="I52" s="36">
        <v>2</v>
      </c>
      <c r="J52" s="36"/>
      <c r="K52" s="37">
        <v>2</v>
      </c>
      <c r="L52" s="38" t="s">
        <v>42</v>
      </c>
      <c r="M52" s="38" t="s">
        <v>25</v>
      </c>
      <c r="N52" s="39"/>
    </row>
    <row r="53" spans="1:14" s="68" customFormat="1" x14ac:dyDescent="0.25">
      <c r="A53" s="100">
        <v>5</v>
      </c>
      <c r="B53" s="32" t="s">
        <v>143</v>
      </c>
      <c r="C53" s="39" t="s">
        <v>144</v>
      </c>
      <c r="D53" s="39" t="s">
        <v>145</v>
      </c>
      <c r="E53" s="32"/>
      <c r="F53" s="39" t="s">
        <v>146</v>
      </c>
      <c r="G53" s="40" t="s">
        <v>47</v>
      </c>
      <c r="H53" s="36">
        <v>0</v>
      </c>
      <c r="I53" s="36">
        <v>2</v>
      </c>
      <c r="J53" s="36"/>
      <c r="K53" s="37">
        <v>2</v>
      </c>
      <c r="L53" s="38" t="s">
        <v>42</v>
      </c>
      <c r="M53" s="38" t="s">
        <v>25</v>
      </c>
      <c r="N53" s="39"/>
    </row>
    <row r="54" spans="1:14" s="51" customFormat="1" x14ac:dyDescent="0.25">
      <c r="A54" s="101">
        <v>5</v>
      </c>
      <c r="B54" s="32" t="s">
        <v>158</v>
      </c>
      <c r="C54" s="102" t="s">
        <v>147</v>
      </c>
      <c r="D54" s="102" t="s">
        <v>148</v>
      </c>
      <c r="E54" s="32"/>
      <c r="F54" s="102" t="s">
        <v>41</v>
      </c>
      <c r="G54" s="107" t="s">
        <v>23</v>
      </c>
      <c r="H54" s="104">
        <v>0</v>
      </c>
      <c r="I54" s="104">
        <v>2</v>
      </c>
      <c r="J54" s="104"/>
      <c r="K54" s="105">
        <v>2</v>
      </c>
      <c r="L54" s="106" t="s">
        <v>42</v>
      </c>
      <c r="M54" s="106" t="s">
        <v>25</v>
      </c>
      <c r="N54" s="102" t="s">
        <v>267</v>
      </c>
    </row>
    <row r="55" spans="1:14" s="68" customFormat="1" x14ac:dyDescent="0.25">
      <c r="A55" s="100">
        <v>5</v>
      </c>
      <c r="B55" s="32" t="s">
        <v>219</v>
      </c>
      <c r="C55" s="39" t="s">
        <v>149</v>
      </c>
      <c r="D55" s="39" t="s">
        <v>150</v>
      </c>
      <c r="E55" s="32"/>
      <c r="F55" s="39" t="s">
        <v>214</v>
      </c>
      <c r="G55" s="40" t="s">
        <v>23</v>
      </c>
      <c r="H55" s="36">
        <v>0</v>
      </c>
      <c r="I55" s="36">
        <v>2</v>
      </c>
      <c r="J55" s="36"/>
      <c r="K55" s="37">
        <v>2</v>
      </c>
      <c r="L55" s="38" t="s">
        <v>42</v>
      </c>
      <c r="M55" s="38" t="s">
        <v>25</v>
      </c>
      <c r="N55" s="39" t="s">
        <v>268</v>
      </c>
    </row>
    <row r="56" spans="1:14" s="68" customFormat="1" ht="36" x14ac:dyDescent="0.25">
      <c r="A56" s="108">
        <v>5</v>
      </c>
      <c r="B56" s="32" t="s">
        <v>151</v>
      </c>
      <c r="C56" s="39" t="s">
        <v>152</v>
      </c>
      <c r="D56" s="39" t="s">
        <v>153</v>
      </c>
      <c r="E56" s="32" t="s">
        <v>286</v>
      </c>
      <c r="F56" s="39" t="s">
        <v>130</v>
      </c>
      <c r="G56" s="40" t="s">
        <v>23</v>
      </c>
      <c r="H56" s="36">
        <v>0</v>
      </c>
      <c r="I56" s="36">
        <v>0</v>
      </c>
      <c r="J56" s="36">
        <v>90</v>
      </c>
      <c r="K56" s="37">
        <v>4</v>
      </c>
      <c r="L56" s="38" t="s">
        <v>42</v>
      </c>
      <c r="M56" s="38" t="s">
        <v>25</v>
      </c>
      <c r="N56" s="39"/>
    </row>
    <row r="57" spans="1:14" s="68" customFormat="1" x14ac:dyDescent="0.25">
      <c r="A57" s="100">
        <v>5</v>
      </c>
      <c r="B57" s="39" t="s">
        <v>229</v>
      </c>
      <c r="C57" s="39" t="s">
        <v>154</v>
      </c>
      <c r="D57" s="39" t="s">
        <v>155</v>
      </c>
      <c r="E57" s="32"/>
      <c r="F57" s="39" t="s">
        <v>95</v>
      </c>
      <c r="G57" s="40" t="s">
        <v>23</v>
      </c>
      <c r="H57" s="36">
        <v>1</v>
      </c>
      <c r="I57" s="36">
        <v>0</v>
      </c>
      <c r="J57" s="36"/>
      <c r="K57" s="37">
        <v>2</v>
      </c>
      <c r="L57" s="38" t="s">
        <v>24</v>
      </c>
      <c r="M57" s="38" t="s">
        <v>25</v>
      </c>
      <c r="N57" s="39" t="s">
        <v>269</v>
      </c>
    </row>
    <row r="58" spans="1:14" s="68" customFormat="1" x14ac:dyDescent="0.25">
      <c r="A58" s="100">
        <v>5</v>
      </c>
      <c r="B58" s="32" t="s">
        <v>222</v>
      </c>
      <c r="C58" s="39" t="s">
        <v>156</v>
      </c>
      <c r="D58" s="39" t="s">
        <v>157</v>
      </c>
      <c r="E58" s="32"/>
      <c r="F58" s="39" t="s">
        <v>79</v>
      </c>
      <c r="G58" s="40" t="s">
        <v>23</v>
      </c>
      <c r="H58" s="36">
        <v>2</v>
      </c>
      <c r="I58" s="36">
        <v>0</v>
      </c>
      <c r="J58" s="36"/>
      <c r="K58" s="37">
        <v>2</v>
      </c>
      <c r="L58" s="38" t="s">
        <v>24</v>
      </c>
      <c r="M58" s="38" t="s">
        <v>25</v>
      </c>
      <c r="N58" s="39"/>
    </row>
    <row r="59" spans="1:14" s="68" customFormat="1" x14ac:dyDescent="0.25">
      <c r="A59" s="100">
        <v>5</v>
      </c>
      <c r="B59" s="32" t="s">
        <v>230</v>
      </c>
      <c r="C59" s="39" t="s">
        <v>159</v>
      </c>
      <c r="D59" s="39" t="s">
        <v>160</v>
      </c>
      <c r="E59" s="32"/>
      <c r="F59" s="70" t="s">
        <v>34</v>
      </c>
      <c r="G59" s="40" t="s">
        <v>23</v>
      </c>
      <c r="H59" s="36">
        <v>2</v>
      </c>
      <c r="I59" s="36">
        <v>0</v>
      </c>
      <c r="J59" s="36"/>
      <c r="K59" s="37">
        <v>3</v>
      </c>
      <c r="L59" s="38" t="s">
        <v>24</v>
      </c>
      <c r="M59" s="38" t="s">
        <v>25</v>
      </c>
      <c r="N59" s="39"/>
    </row>
    <row r="60" spans="1:14" x14ac:dyDescent="0.25">
      <c r="A60" s="31">
        <v>5</v>
      </c>
      <c r="B60" s="75" t="s">
        <v>161</v>
      </c>
      <c r="C60" s="70" t="s">
        <v>162</v>
      </c>
      <c r="D60" s="70" t="s">
        <v>163</v>
      </c>
      <c r="E60" s="75"/>
      <c r="F60" s="70" t="s">
        <v>34</v>
      </c>
      <c r="G60" s="79" t="s">
        <v>23</v>
      </c>
      <c r="H60" s="72">
        <v>0</v>
      </c>
      <c r="I60" s="72">
        <v>0</v>
      </c>
      <c r="J60" s="72"/>
      <c r="K60" s="73">
        <v>5</v>
      </c>
      <c r="L60" s="74" t="s">
        <v>42</v>
      </c>
      <c r="M60" s="74" t="s">
        <v>25</v>
      </c>
      <c r="N60" s="70"/>
    </row>
    <row r="61" spans="1:14" x14ac:dyDescent="0.25">
      <c r="A61" s="52"/>
      <c r="B61" s="53"/>
      <c r="C61" s="53"/>
      <c r="D61" s="53"/>
      <c r="E61" s="53"/>
      <c r="F61" s="53"/>
      <c r="G61" s="53"/>
      <c r="H61" s="69">
        <f>SUM(H51:H60)</f>
        <v>5</v>
      </c>
      <c r="I61" s="69">
        <f>SUM(I51:I60)</f>
        <v>10</v>
      </c>
      <c r="J61" s="69">
        <f>SUM(J51:J60)</f>
        <v>90</v>
      </c>
      <c r="K61" s="69">
        <f>SUM(K51:K60)</f>
        <v>26</v>
      </c>
      <c r="L61" s="55"/>
      <c r="M61" s="55"/>
      <c r="N61" s="53"/>
    </row>
    <row r="62" spans="1:14" ht="24" x14ac:dyDescent="0.25">
      <c r="A62" s="52"/>
      <c r="B62" s="53"/>
      <c r="C62" s="53"/>
      <c r="D62" s="53"/>
      <c r="E62" s="53"/>
      <c r="F62" s="53"/>
      <c r="G62" s="56" t="s">
        <v>61</v>
      </c>
      <c r="H62" s="119">
        <f>SUM(H61:I61)*14</f>
        <v>210</v>
      </c>
      <c r="I62" s="120"/>
      <c r="J62" s="57">
        <f>SUM(J61)</f>
        <v>90</v>
      </c>
      <c r="K62" s="69"/>
      <c r="L62" s="55"/>
      <c r="M62" s="55"/>
      <c r="N62" s="53"/>
    </row>
    <row r="63" spans="1:14" x14ac:dyDescent="0.25">
      <c r="A63" s="59">
        <v>6</v>
      </c>
      <c r="B63" s="80" t="s">
        <v>167</v>
      </c>
      <c r="C63" s="61" t="s">
        <v>168</v>
      </c>
      <c r="D63" s="62" t="s">
        <v>169</v>
      </c>
      <c r="E63" s="61"/>
      <c r="F63" s="61" t="s">
        <v>170</v>
      </c>
      <c r="G63" s="63" t="s">
        <v>103</v>
      </c>
      <c r="H63" s="64">
        <v>2</v>
      </c>
      <c r="I63" s="64">
        <v>0</v>
      </c>
      <c r="J63" s="64"/>
      <c r="K63" s="65">
        <v>2</v>
      </c>
      <c r="L63" s="66" t="s">
        <v>24</v>
      </c>
      <c r="M63" s="66" t="s">
        <v>25</v>
      </c>
      <c r="N63" s="67"/>
    </row>
    <row r="64" spans="1:14" x14ac:dyDescent="0.25">
      <c r="A64" s="59">
        <v>6</v>
      </c>
      <c r="B64" s="80" t="s">
        <v>171</v>
      </c>
      <c r="C64" s="61" t="s">
        <v>172</v>
      </c>
      <c r="D64" s="62" t="s">
        <v>173</v>
      </c>
      <c r="E64" s="61"/>
      <c r="F64" s="61" t="s">
        <v>134</v>
      </c>
      <c r="G64" s="63" t="s">
        <v>103</v>
      </c>
      <c r="H64" s="64">
        <v>2</v>
      </c>
      <c r="I64" s="64">
        <v>0</v>
      </c>
      <c r="J64" s="64"/>
      <c r="K64" s="65">
        <v>3</v>
      </c>
      <c r="L64" s="66" t="s">
        <v>24</v>
      </c>
      <c r="M64" s="66" t="s">
        <v>25</v>
      </c>
      <c r="N64" s="67"/>
    </row>
    <row r="65" spans="1:14" x14ac:dyDescent="0.25">
      <c r="A65" s="59">
        <v>6</v>
      </c>
      <c r="B65" s="80" t="s">
        <v>174</v>
      </c>
      <c r="C65" s="61" t="s">
        <v>175</v>
      </c>
      <c r="D65" s="62" t="s">
        <v>176</v>
      </c>
      <c r="E65" s="61"/>
      <c r="F65" s="61" t="s">
        <v>46</v>
      </c>
      <c r="G65" s="63" t="s">
        <v>47</v>
      </c>
      <c r="H65" s="64">
        <v>2</v>
      </c>
      <c r="I65" s="64">
        <v>0</v>
      </c>
      <c r="J65" s="64"/>
      <c r="K65" s="65">
        <v>2</v>
      </c>
      <c r="L65" s="66" t="s">
        <v>24</v>
      </c>
      <c r="M65" s="66" t="s">
        <v>25</v>
      </c>
      <c r="N65" s="67"/>
    </row>
    <row r="66" spans="1:14" x14ac:dyDescent="0.25">
      <c r="A66" s="59">
        <v>6</v>
      </c>
      <c r="B66" s="80" t="s">
        <v>270</v>
      </c>
      <c r="C66" s="61" t="s">
        <v>178</v>
      </c>
      <c r="D66" s="62" t="s">
        <v>179</v>
      </c>
      <c r="E66" s="61"/>
      <c r="F66" s="61" t="s">
        <v>180</v>
      </c>
      <c r="G66" s="63" t="s">
        <v>103</v>
      </c>
      <c r="H66" s="64">
        <v>2</v>
      </c>
      <c r="I66" s="64">
        <v>0</v>
      </c>
      <c r="J66" s="64"/>
      <c r="K66" s="65">
        <v>2</v>
      </c>
      <c r="L66" s="66" t="s">
        <v>24</v>
      </c>
      <c r="M66" s="66" t="s">
        <v>25</v>
      </c>
      <c r="N66" s="67" t="s">
        <v>177</v>
      </c>
    </row>
    <row r="67" spans="1:14" x14ac:dyDescent="0.25">
      <c r="A67" s="59">
        <v>6</v>
      </c>
      <c r="B67" s="80" t="s">
        <v>231</v>
      </c>
      <c r="C67" s="61" t="s">
        <v>181</v>
      </c>
      <c r="D67" s="62" t="s">
        <v>182</v>
      </c>
      <c r="E67" s="61"/>
      <c r="F67" s="61" t="s">
        <v>34</v>
      </c>
      <c r="G67" s="63" t="s">
        <v>23</v>
      </c>
      <c r="H67" s="64">
        <v>1</v>
      </c>
      <c r="I67" s="64">
        <v>2</v>
      </c>
      <c r="J67" s="64"/>
      <c r="K67" s="65">
        <v>3</v>
      </c>
      <c r="L67" s="66" t="s">
        <v>42</v>
      </c>
      <c r="M67" s="66" t="s">
        <v>25</v>
      </c>
      <c r="N67" s="67"/>
    </row>
    <row r="68" spans="1:14" ht="24" x14ac:dyDescent="0.25">
      <c r="A68" s="59">
        <v>6</v>
      </c>
      <c r="B68" s="80" t="s">
        <v>232</v>
      </c>
      <c r="C68" s="61" t="s">
        <v>183</v>
      </c>
      <c r="D68" s="62" t="s">
        <v>184</v>
      </c>
      <c r="E68" s="61" t="s">
        <v>244</v>
      </c>
      <c r="F68" s="109" t="s">
        <v>34</v>
      </c>
      <c r="G68" s="63" t="s">
        <v>23</v>
      </c>
      <c r="H68" s="64">
        <v>1</v>
      </c>
      <c r="I68" s="64">
        <v>1</v>
      </c>
      <c r="J68" s="64"/>
      <c r="K68" s="65">
        <v>3</v>
      </c>
      <c r="L68" s="66" t="s">
        <v>42</v>
      </c>
      <c r="M68" s="66" t="s">
        <v>25</v>
      </c>
      <c r="N68" s="67" t="s">
        <v>271</v>
      </c>
    </row>
    <row r="69" spans="1:14" ht="24" x14ac:dyDescent="0.25">
      <c r="A69" s="59">
        <v>6</v>
      </c>
      <c r="B69" s="80" t="s">
        <v>185</v>
      </c>
      <c r="C69" s="61" t="s">
        <v>186</v>
      </c>
      <c r="D69" s="62" t="s">
        <v>187</v>
      </c>
      <c r="E69" s="61" t="s">
        <v>245</v>
      </c>
      <c r="F69" s="61" t="s">
        <v>130</v>
      </c>
      <c r="G69" s="63" t="s">
        <v>23</v>
      </c>
      <c r="H69" s="64">
        <v>0</v>
      </c>
      <c r="I69" s="64">
        <v>0</v>
      </c>
      <c r="J69" s="64">
        <v>90</v>
      </c>
      <c r="K69" s="65">
        <v>3</v>
      </c>
      <c r="L69" s="66" t="s">
        <v>42</v>
      </c>
      <c r="M69" s="66" t="s">
        <v>25</v>
      </c>
      <c r="N69" s="67"/>
    </row>
    <row r="70" spans="1:14" x14ac:dyDescent="0.25">
      <c r="A70" s="59">
        <v>6</v>
      </c>
      <c r="B70" s="80" t="s">
        <v>188</v>
      </c>
      <c r="C70" s="61" t="s">
        <v>189</v>
      </c>
      <c r="D70" s="62" t="s">
        <v>190</v>
      </c>
      <c r="E70" s="61" t="s">
        <v>161</v>
      </c>
      <c r="F70" s="61" t="s">
        <v>34</v>
      </c>
      <c r="G70" s="63" t="s">
        <v>23</v>
      </c>
      <c r="H70" s="64">
        <v>0</v>
      </c>
      <c r="I70" s="64">
        <v>0</v>
      </c>
      <c r="J70" s="64"/>
      <c r="K70" s="65">
        <v>5</v>
      </c>
      <c r="L70" s="66" t="s">
        <v>42</v>
      </c>
      <c r="M70" s="66" t="s">
        <v>25</v>
      </c>
      <c r="N70" s="67"/>
    </row>
    <row r="71" spans="1:14" x14ac:dyDescent="0.25">
      <c r="A71" s="52"/>
      <c r="B71" s="53"/>
      <c r="C71" s="53"/>
      <c r="D71" s="53"/>
      <c r="E71" s="53"/>
      <c r="F71" s="53"/>
      <c r="G71" s="53"/>
      <c r="H71" s="69">
        <f>SUM(H63:H70)</f>
        <v>10</v>
      </c>
      <c r="I71" s="69">
        <f>SUM(I63:I70)</f>
        <v>3</v>
      </c>
      <c r="J71" s="69">
        <f>SUM(J63:J70)</f>
        <v>90</v>
      </c>
      <c r="K71" s="69">
        <f>SUM(K63:K70)</f>
        <v>23</v>
      </c>
      <c r="L71" s="55"/>
      <c r="M71" s="55"/>
      <c r="N71" s="53"/>
    </row>
    <row r="72" spans="1:14" ht="24" x14ac:dyDescent="0.25">
      <c r="A72" s="81"/>
      <c r="B72" s="82"/>
      <c r="C72" s="82"/>
      <c r="D72" s="82"/>
      <c r="E72" s="82"/>
      <c r="F72" s="82"/>
      <c r="G72" s="56" t="s">
        <v>61</v>
      </c>
      <c r="H72" s="119">
        <f>SUM(H71:I71)*14</f>
        <v>182</v>
      </c>
      <c r="I72" s="120"/>
      <c r="J72" s="57">
        <f>SUM(J71)</f>
        <v>90</v>
      </c>
      <c r="K72" s="83"/>
      <c r="L72" s="84"/>
      <c r="M72" s="84"/>
      <c r="N72" s="82"/>
    </row>
    <row r="73" spans="1:14" s="68" customFormat="1" x14ac:dyDescent="0.25">
      <c r="A73" s="85"/>
      <c r="B73" s="86"/>
      <c r="C73" s="86"/>
      <c r="D73" s="86"/>
      <c r="E73" s="86"/>
      <c r="F73" s="86"/>
      <c r="G73" s="87"/>
      <c r="H73" s="88"/>
      <c r="I73" s="89"/>
      <c r="J73" s="88"/>
      <c r="K73" s="90"/>
      <c r="L73" s="91"/>
      <c r="M73" s="91"/>
      <c r="N73" s="86"/>
    </row>
    <row r="74" spans="1:14" s="68" customFormat="1" ht="15.75" x14ac:dyDescent="0.25">
      <c r="A74" s="92" t="s">
        <v>196</v>
      </c>
      <c r="B74" s="93"/>
      <c r="C74" s="93"/>
      <c r="D74" s="93"/>
      <c r="E74" s="93"/>
      <c r="F74" s="93"/>
      <c r="G74" s="93"/>
      <c r="H74" s="94"/>
      <c r="I74" s="94"/>
      <c r="J74" s="94"/>
      <c r="K74" s="95"/>
      <c r="L74" s="96"/>
      <c r="M74" s="96"/>
      <c r="N74" s="93"/>
    </row>
    <row r="75" spans="1:14" s="68" customFormat="1" ht="24" x14ac:dyDescent="0.25">
      <c r="A75" s="97">
        <v>4</v>
      </c>
      <c r="B75" s="98" t="s">
        <v>287</v>
      </c>
      <c r="C75" s="98" t="s">
        <v>197</v>
      </c>
      <c r="D75" s="98" t="s">
        <v>126</v>
      </c>
      <c r="E75" s="98"/>
      <c r="F75" s="98" t="s">
        <v>291</v>
      </c>
      <c r="G75" s="99" t="s">
        <v>23</v>
      </c>
      <c r="H75" s="99">
        <v>0</v>
      </c>
      <c r="I75" s="99">
        <v>4</v>
      </c>
      <c r="J75" s="99"/>
      <c r="K75" s="99">
        <v>5</v>
      </c>
      <c r="L75" s="99" t="s">
        <v>42</v>
      </c>
      <c r="M75" s="99" t="s">
        <v>25</v>
      </c>
      <c r="N75" s="98"/>
    </row>
    <row r="76" spans="1:14" s="68" customFormat="1" x14ac:dyDescent="0.25">
      <c r="A76" s="97">
        <v>6</v>
      </c>
      <c r="B76" s="98" t="s">
        <v>76</v>
      </c>
      <c r="C76" s="98" t="s">
        <v>198</v>
      </c>
      <c r="D76" s="98" t="s">
        <v>192</v>
      </c>
      <c r="E76" s="98"/>
      <c r="F76" s="98" t="s">
        <v>130</v>
      </c>
      <c r="G76" s="99" t="s">
        <v>23</v>
      </c>
      <c r="H76" s="99">
        <v>0</v>
      </c>
      <c r="I76" s="99">
        <v>2</v>
      </c>
      <c r="J76" s="99"/>
      <c r="K76" s="99">
        <v>2</v>
      </c>
      <c r="L76" s="99" t="s">
        <v>42</v>
      </c>
      <c r="M76" s="99" t="s">
        <v>25</v>
      </c>
      <c r="N76" s="98"/>
    </row>
    <row r="77" spans="1:14" s="68" customFormat="1" x14ac:dyDescent="0.25">
      <c r="A77" s="97">
        <v>6</v>
      </c>
      <c r="B77" s="98" t="s">
        <v>113</v>
      </c>
      <c r="C77" s="98" t="s">
        <v>199</v>
      </c>
      <c r="D77" s="98" t="s">
        <v>200</v>
      </c>
      <c r="E77" s="98"/>
      <c r="F77" s="98" t="s">
        <v>291</v>
      </c>
      <c r="G77" s="99" t="s">
        <v>23</v>
      </c>
      <c r="H77" s="99">
        <v>0</v>
      </c>
      <c r="I77" s="99">
        <v>2</v>
      </c>
      <c r="J77" s="99"/>
      <c r="K77" s="99">
        <v>3</v>
      </c>
      <c r="L77" s="99" t="s">
        <v>42</v>
      </c>
      <c r="M77" s="99" t="s">
        <v>25</v>
      </c>
      <c r="N77" s="98"/>
    </row>
    <row r="78" spans="1:14" s="68" customFormat="1" x14ac:dyDescent="0.25">
      <c r="A78" s="97">
        <v>3</v>
      </c>
      <c r="B78" s="98" t="s">
        <v>116</v>
      </c>
      <c r="C78" s="98" t="s">
        <v>201</v>
      </c>
      <c r="D78" s="98" t="s">
        <v>109</v>
      </c>
      <c r="E78" s="98"/>
      <c r="F78" s="98" t="s">
        <v>95</v>
      </c>
      <c r="G78" s="99" t="s">
        <v>23</v>
      </c>
      <c r="H78" s="99">
        <v>0</v>
      </c>
      <c r="I78" s="99">
        <v>1</v>
      </c>
      <c r="J78" s="99"/>
      <c r="K78" s="99">
        <v>2</v>
      </c>
      <c r="L78" s="99" t="s">
        <v>42</v>
      </c>
      <c r="M78" s="99" t="s">
        <v>25</v>
      </c>
      <c r="N78" s="98"/>
    </row>
    <row r="79" spans="1:14" s="68" customFormat="1" x14ac:dyDescent="0.25">
      <c r="A79" s="85"/>
      <c r="B79" s="86"/>
      <c r="C79" s="86"/>
      <c r="D79" s="86"/>
      <c r="E79" s="86"/>
      <c r="F79" s="86"/>
      <c r="G79" s="87"/>
      <c r="H79" s="88"/>
      <c r="I79" s="89"/>
      <c r="J79" s="88"/>
      <c r="K79" s="90"/>
      <c r="L79" s="91"/>
      <c r="M79" s="91"/>
      <c r="N79" s="86"/>
    </row>
    <row r="80" spans="1:14" s="68" customFormat="1" x14ac:dyDescent="0.25">
      <c r="A80" s="123" t="s">
        <v>247</v>
      </c>
      <c r="B80" s="123"/>
      <c r="C80" s="86"/>
      <c r="D80" s="86"/>
      <c r="E80" s="86"/>
      <c r="F80" s="86"/>
      <c r="G80" s="87"/>
      <c r="H80" s="88"/>
      <c r="I80" s="89"/>
      <c r="J80" s="88"/>
      <c r="K80" s="90"/>
      <c r="L80" s="91"/>
      <c r="M80" s="91"/>
      <c r="N80" s="86"/>
    </row>
    <row r="81" spans="1:14" s="68" customFormat="1" x14ac:dyDescent="0.25">
      <c r="A81" s="100">
        <v>1</v>
      </c>
      <c r="B81" s="32" t="s">
        <v>233</v>
      </c>
      <c r="C81" s="39" t="s">
        <v>58</v>
      </c>
      <c r="D81" s="39" t="s">
        <v>59</v>
      </c>
      <c r="E81" s="32"/>
      <c r="F81" s="39" t="s">
        <v>288</v>
      </c>
      <c r="G81" s="40" t="s">
        <v>23</v>
      </c>
      <c r="H81" s="36">
        <v>0</v>
      </c>
      <c r="I81" s="36">
        <v>2</v>
      </c>
      <c r="J81" s="36"/>
      <c r="K81" s="37">
        <v>4</v>
      </c>
      <c r="L81" s="38" t="s">
        <v>42</v>
      </c>
      <c r="M81" s="38" t="s">
        <v>60</v>
      </c>
      <c r="N81" s="39"/>
    </row>
    <row r="82" spans="1:14" x14ac:dyDescent="0.25">
      <c r="A82" s="59">
        <v>2</v>
      </c>
      <c r="B82" s="80" t="s">
        <v>234</v>
      </c>
      <c r="C82" s="61" t="s">
        <v>81</v>
      </c>
      <c r="D82" s="62" t="s">
        <v>82</v>
      </c>
      <c r="E82" s="61" t="s">
        <v>233</v>
      </c>
      <c r="F82" s="61" t="s">
        <v>288</v>
      </c>
      <c r="G82" s="63" t="s">
        <v>23</v>
      </c>
      <c r="H82" s="64">
        <v>2</v>
      </c>
      <c r="I82" s="64">
        <v>2</v>
      </c>
      <c r="J82" s="64"/>
      <c r="K82" s="65">
        <v>6</v>
      </c>
      <c r="L82" s="66" t="s">
        <v>42</v>
      </c>
      <c r="M82" s="66" t="s">
        <v>60</v>
      </c>
      <c r="N82" s="67"/>
    </row>
    <row r="83" spans="1:14" s="68" customFormat="1" ht="24" x14ac:dyDescent="0.25">
      <c r="A83" s="100">
        <v>3</v>
      </c>
      <c r="B83" s="32" t="s">
        <v>239</v>
      </c>
      <c r="C83" s="39" t="s">
        <v>191</v>
      </c>
      <c r="D83" s="46" t="s">
        <v>192</v>
      </c>
      <c r="E83" s="41"/>
      <c r="F83" s="43" t="s">
        <v>130</v>
      </c>
      <c r="G83" s="44" t="s">
        <v>23</v>
      </c>
      <c r="H83" s="36">
        <v>0</v>
      </c>
      <c r="I83" s="36">
        <v>2</v>
      </c>
      <c r="J83" s="36"/>
      <c r="K83" s="37">
        <v>2</v>
      </c>
      <c r="L83" s="38" t="s">
        <v>42</v>
      </c>
      <c r="M83" s="38" t="s">
        <v>25</v>
      </c>
      <c r="N83" s="39" t="s">
        <v>284</v>
      </c>
    </row>
    <row r="84" spans="1:14" s="68" customFormat="1" x14ac:dyDescent="0.25">
      <c r="A84" s="100">
        <v>3</v>
      </c>
      <c r="B84" s="32" t="s">
        <v>235</v>
      </c>
      <c r="C84" s="39" t="s">
        <v>111</v>
      </c>
      <c r="D84" s="39" t="s">
        <v>112</v>
      </c>
      <c r="E84" s="39" t="s">
        <v>234</v>
      </c>
      <c r="F84" s="39" t="s">
        <v>288</v>
      </c>
      <c r="G84" s="40" t="s">
        <v>23</v>
      </c>
      <c r="H84" s="36">
        <v>1</v>
      </c>
      <c r="I84" s="36">
        <v>1</v>
      </c>
      <c r="J84" s="36"/>
      <c r="K84" s="37">
        <v>4</v>
      </c>
      <c r="L84" s="38" t="s">
        <v>24</v>
      </c>
      <c r="M84" s="38" t="s">
        <v>60</v>
      </c>
      <c r="N84" s="39"/>
    </row>
    <row r="85" spans="1:14" ht="24" x14ac:dyDescent="0.25">
      <c r="A85" s="59">
        <v>4</v>
      </c>
      <c r="B85" s="80" t="s">
        <v>228</v>
      </c>
      <c r="C85" s="61" t="s">
        <v>125</v>
      </c>
      <c r="D85" s="62" t="s">
        <v>126</v>
      </c>
      <c r="E85" s="61"/>
      <c r="F85" s="61" t="s">
        <v>291</v>
      </c>
      <c r="G85" s="63" t="s">
        <v>23</v>
      </c>
      <c r="H85" s="64">
        <v>0</v>
      </c>
      <c r="I85" s="64">
        <v>4</v>
      </c>
      <c r="J85" s="64"/>
      <c r="K85" s="65">
        <v>5</v>
      </c>
      <c r="L85" s="66" t="s">
        <v>42</v>
      </c>
      <c r="M85" s="66" t="s">
        <v>25</v>
      </c>
      <c r="N85" s="67" t="s">
        <v>72</v>
      </c>
    </row>
    <row r="86" spans="1:14" x14ac:dyDescent="0.25">
      <c r="A86" s="59">
        <v>4</v>
      </c>
      <c r="B86" s="80" t="s">
        <v>236</v>
      </c>
      <c r="C86" s="61" t="s">
        <v>136</v>
      </c>
      <c r="D86" s="62" t="s">
        <v>137</v>
      </c>
      <c r="E86" s="61" t="s">
        <v>235</v>
      </c>
      <c r="F86" s="61" t="s">
        <v>288</v>
      </c>
      <c r="G86" s="63" t="s">
        <v>23</v>
      </c>
      <c r="H86" s="64">
        <v>2</v>
      </c>
      <c r="I86" s="64">
        <v>2</v>
      </c>
      <c r="J86" s="64"/>
      <c r="K86" s="65">
        <v>7</v>
      </c>
      <c r="L86" s="66" t="s">
        <v>42</v>
      </c>
      <c r="M86" s="66" t="s">
        <v>60</v>
      </c>
      <c r="N86" s="67"/>
    </row>
    <row r="87" spans="1:14" s="68" customFormat="1" x14ac:dyDescent="0.25">
      <c r="A87" s="100">
        <v>5</v>
      </c>
      <c r="B87" s="32" t="s">
        <v>237</v>
      </c>
      <c r="C87" s="39" t="s">
        <v>165</v>
      </c>
      <c r="D87" s="46" t="s">
        <v>166</v>
      </c>
      <c r="E87" s="49" t="s">
        <v>236</v>
      </c>
      <c r="F87" s="39" t="s">
        <v>288</v>
      </c>
      <c r="G87" s="44" t="s">
        <v>23</v>
      </c>
      <c r="H87" s="36">
        <v>2</v>
      </c>
      <c r="I87" s="36">
        <v>2</v>
      </c>
      <c r="J87" s="36"/>
      <c r="K87" s="37">
        <v>4</v>
      </c>
      <c r="L87" s="38" t="s">
        <v>42</v>
      </c>
      <c r="M87" s="38" t="s">
        <v>60</v>
      </c>
      <c r="N87" s="39"/>
    </row>
    <row r="88" spans="1:14" ht="24" x14ac:dyDescent="0.25">
      <c r="A88" s="59">
        <v>6</v>
      </c>
      <c r="B88" s="80" t="s">
        <v>289</v>
      </c>
      <c r="C88" s="61" t="s">
        <v>208</v>
      </c>
      <c r="D88" s="62" t="s">
        <v>200</v>
      </c>
      <c r="E88" s="61"/>
      <c r="F88" s="61" t="s">
        <v>291</v>
      </c>
      <c r="G88" s="63" t="s">
        <v>23</v>
      </c>
      <c r="H88" s="64">
        <v>0</v>
      </c>
      <c r="I88" s="64">
        <v>2</v>
      </c>
      <c r="J88" s="64"/>
      <c r="K88" s="65">
        <v>3</v>
      </c>
      <c r="L88" s="66" t="s">
        <v>42</v>
      </c>
      <c r="M88" s="66" t="s">
        <v>25</v>
      </c>
      <c r="N88" s="67" t="s">
        <v>278</v>
      </c>
    </row>
    <row r="89" spans="1:14" x14ac:dyDescent="0.25">
      <c r="A89" s="59">
        <v>6</v>
      </c>
      <c r="B89" s="80" t="s">
        <v>238</v>
      </c>
      <c r="C89" s="61" t="s">
        <v>194</v>
      </c>
      <c r="D89" s="62" t="s">
        <v>195</v>
      </c>
      <c r="E89" s="61" t="s">
        <v>237</v>
      </c>
      <c r="F89" s="61" t="s">
        <v>288</v>
      </c>
      <c r="G89" s="63" t="s">
        <v>23</v>
      </c>
      <c r="H89" s="64">
        <v>2</v>
      </c>
      <c r="I89" s="64">
        <v>2</v>
      </c>
      <c r="J89" s="64"/>
      <c r="K89" s="65">
        <v>4</v>
      </c>
      <c r="L89" s="66" t="s">
        <v>24</v>
      </c>
      <c r="M89" s="66" t="s">
        <v>60</v>
      </c>
      <c r="N89" s="67"/>
    </row>
    <row r="90" spans="1:14" x14ac:dyDescent="0.25">
      <c r="A90" s="52"/>
      <c r="B90" s="53"/>
      <c r="C90" s="53"/>
      <c r="D90" s="53"/>
      <c r="E90" s="53"/>
      <c r="F90" s="53"/>
      <c r="G90" s="53"/>
      <c r="H90" s="69">
        <f>SUM(H81:H89)</f>
        <v>9</v>
      </c>
      <c r="I90" s="69">
        <f t="shared" ref="I90:K90" si="0">SUM(I81:I89)</f>
        <v>19</v>
      </c>
      <c r="J90" s="69">
        <f t="shared" si="0"/>
        <v>0</v>
      </c>
      <c r="K90" s="69">
        <f t="shared" si="0"/>
        <v>39</v>
      </c>
      <c r="L90" s="55"/>
      <c r="M90" s="55"/>
      <c r="N90" s="53"/>
    </row>
    <row r="91" spans="1:14" ht="24" x14ac:dyDescent="0.25">
      <c r="A91" s="81"/>
      <c r="B91" s="82"/>
      <c r="C91" s="82"/>
      <c r="D91" s="82"/>
      <c r="E91" s="82"/>
      <c r="F91" s="82"/>
      <c r="G91" s="56" t="s">
        <v>61</v>
      </c>
      <c r="H91" s="119">
        <f>SUM(H90:I90)*14</f>
        <v>392</v>
      </c>
      <c r="I91" s="120"/>
      <c r="J91" s="57">
        <f>SUM(J90)</f>
        <v>0</v>
      </c>
      <c r="K91" s="83"/>
      <c r="L91" s="84"/>
      <c r="M91" s="84"/>
      <c r="N91" s="82"/>
    </row>
    <row r="92" spans="1:14" s="68" customFormat="1" x14ac:dyDescent="0.25">
      <c r="A92" s="123" t="s">
        <v>248</v>
      </c>
      <c r="B92" s="123"/>
      <c r="C92" s="86"/>
      <c r="D92" s="86"/>
      <c r="E92" s="86"/>
      <c r="F92" s="86"/>
      <c r="G92" s="87"/>
      <c r="H92" s="88"/>
      <c r="I92" s="89"/>
      <c r="J92" s="88"/>
      <c r="K92" s="90"/>
      <c r="L92" s="91"/>
      <c r="M92" s="91"/>
      <c r="N92" s="86"/>
    </row>
    <row r="93" spans="1:14" s="51" customFormat="1" x14ac:dyDescent="0.25">
      <c r="A93" s="50">
        <v>1</v>
      </c>
      <c r="B93" s="39" t="s">
        <v>215</v>
      </c>
      <c r="C93" s="39" t="s">
        <v>58</v>
      </c>
      <c r="D93" s="39" t="s">
        <v>59</v>
      </c>
      <c r="E93" s="102"/>
      <c r="F93" s="39" t="s">
        <v>79</v>
      </c>
      <c r="G93" s="40" t="s">
        <v>23</v>
      </c>
      <c r="H93" s="36">
        <v>0</v>
      </c>
      <c r="I93" s="36">
        <v>2</v>
      </c>
      <c r="J93" s="36"/>
      <c r="K93" s="37">
        <v>4</v>
      </c>
      <c r="L93" s="38" t="s">
        <v>42</v>
      </c>
      <c r="M93" s="38" t="s">
        <v>60</v>
      </c>
      <c r="N93" s="39"/>
    </row>
    <row r="94" spans="1:14" x14ac:dyDescent="0.25">
      <c r="A94" s="59">
        <v>2</v>
      </c>
      <c r="B94" s="80" t="s">
        <v>216</v>
      </c>
      <c r="C94" s="61" t="s">
        <v>81</v>
      </c>
      <c r="D94" s="62" t="s">
        <v>82</v>
      </c>
      <c r="E94" s="61" t="s">
        <v>215</v>
      </c>
      <c r="F94" s="61" t="s">
        <v>79</v>
      </c>
      <c r="G94" s="63" t="s">
        <v>23</v>
      </c>
      <c r="H94" s="64">
        <v>2</v>
      </c>
      <c r="I94" s="64">
        <v>2</v>
      </c>
      <c r="J94" s="64"/>
      <c r="K94" s="65">
        <v>6</v>
      </c>
      <c r="L94" s="66" t="s">
        <v>42</v>
      </c>
      <c r="M94" s="66" t="s">
        <v>60</v>
      </c>
      <c r="N94" s="67"/>
    </row>
    <row r="95" spans="1:14" s="68" customFormat="1" x14ac:dyDescent="0.25">
      <c r="A95" s="100">
        <v>3</v>
      </c>
      <c r="B95" s="32" t="s">
        <v>107</v>
      </c>
      <c r="C95" s="39" t="s">
        <v>108</v>
      </c>
      <c r="D95" s="46" t="s">
        <v>109</v>
      </c>
      <c r="E95" s="41"/>
      <c r="F95" s="43" t="s">
        <v>95</v>
      </c>
      <c r="G95" s="44" t="s">
        <v>23</v>
      </c>
      <c r="H95" s="36">
        <v>0</v>
      </c>
      <c r="I95" s="36">
        <v>1</v>
      </c>
      <c r="J95" s="36"/>
      <c r="K95" s="37">
        <v>2</v>
      </c>
      <c r="L95" s="38" t="s">
        <v>42</v>
      </c>
      <c r="M95" s="38" t="s">
        <v>25</v>
      </c>
      <c r="N95" s="39" t="s">
        <v>116</v>
      </c>
    </row>
    <row r="96" spans="1:14" s="68" customFormat="1" x14ac:dyDescent="0.25">
      <c r="A96" s="50">
        <v>3</v>
      </c>
      <c r="B96" s="39" t="s">
        <v>217</v>
      </c>
      <c r="C96" s="39" t="s">
        <v>111</v>
      </c>
      <c r="D96" s="39" t="s">
        <v>112</v>
      </c>
      <c r="E96" s="39" t="s">
        <v>216</v>
      </c>
      <c r="F96" s="39" t="s">
        <v>79</v>
      </c>
      <c r="G96" s="40" t="s">
        <v>23</v>
      </c>
      <c r="H96" s="36">
        <v>1</v>
      </c>
      <c r="I96" s="36">
        <v>1</v>
      </c>
      <c r="J96" s="36"/>
      <c r="K96" s="37">
        <v>4</v>
      </c>
      <c r="L96" s="38" t="s">
        <v>24</v>
      </c>
      <c r="M96" s="38" t="s">
        <v>60</v>
      </c>
      <c r="N96" s="39"/>
    </row>
    <row r="97" spans="1:14" ht="24" x14ac:dyDescent="0.25">
      <c r="A97" s="59">
        <v>4</v>
      </c>
      <c r="B97" s="80" t="s">
        <v>223</v>
      </c>
      <c r="C97" s="61" t="s">
        <v>224</v>
      </c>
      <c r="D97" s="62" t="s">
        <v>225</v>
      </c>
      <c r="E97" s="61"/>
      <c r="F97" s="61" t="s">
        <v>291</v>
      </c>
      <c r="G97" s="63" t="s">
        <v>23</v>
      </c>
      <c r="H97" s="64">
        <v>0</v>
      </c>
      <c r="I97" s="64">
        <v>4</v>
      </c>
      <c r="J97" s="64"/>
      <c r="K97" s="65">
        <v>5</v>
      </c>
      <c r="L97" s="66" t="s">
        <v>42</v>
      </c>
      <c r="M97" s="66" t="s">
        <v>25</v>
      </c>
      <c r="N97" s="67"/>
    </row>
    <row r="98" spans="1:14" x14ac:dyDescent="0.25">
      <c r="A98" s="59">
        <v>4</v>
      </c>
      <c r="B98" s="80" t="s">
        <v>218</v>
      </c>
      <c r="C98" s="61" t="s">
        <v>136</v>
      </c>
      <c r="D98" s="62" t="s">
        <v>137</v>
      </c>
      <c r="E98" s="61" t="s">
        <v>217</v>
      </c>
      <c r="F98" s="61" t="s">
        <v>79</v>
      </c>
      <c r="G98" s="63" t="s">
        <v>23</v>
      </c>
      <c r="H98" s="64">
        <v>2</v>
      </c>
      <c r="I98" s="64">
        <v>2</v>
      </c>
      <c r="J98" s="64"/>
      <c r="K98" s="65">
        <v>7</v>
      </c>
      <c r="L98" s="66" t="s">
        <v>42</v>
      </c>
      <c r="M98" s="66" t="s">
        <v>60</v>
      </c>
      <c r="N98" s="67"/>
    </row>
    <row r="99" spans="1:14" s="68" customFormat="1" x14ac:dyDescent="0.25">
      <c r="A99" s="100">
        <v>5</v>
      </c>
      <c r="B99" s="32" t="s">
        <v>220</v>
      </c>
      <c r="C99" s="39" t="s">
        <v>165</v>
      </c>
      <c r="D99" s="39" t="s">
        <v>166</v>
      </c>
      <c r="E99" s="49" t="s">
        <v>218</v>
      </c>
      <c r="F99" s="39" t="s">
        <v>79</v>
      </c>
      <c r="G99" s="40" t="s">
        <v>23</v>
      </c>
      <c r="H99" s="36">
        <v>2</v>
      </c>
      <c r="I99" s="36">
        <v>2</v>
      </c>
      <c r="J99" s="36"/>
      <c r="K99" s="37">
        <v>4</v>
      </c>
      <c r="L99" s="38" t="s">
        <v>42</v>
      </c>
      <c r="M99" s="38" t="s">
        <v>60</v>
      </c>
      <c r="N99" s="100"/>
    </row>
    <row r="100" spans="1:14" ht="24" x14ac:dyDescent="0.25">
      <c r="A100" s="59">
        <v>6</v>
      </c>
      <c r="B100" s="80" t="s">
        <v>295</v>
      </c>
      <c r="C100" s="61" t="s">
        <v>191</v>
      </c>
      <c r="D100" s="62" t="s">
        <v>192</v>
      </c>
      <c r="E100" s="61"/>
      <c r="F100" s="61" t="s">
        <v>130</v>
      </c>
      <c r="G100" s="63" t="s">
        <v>23</v>
      </c>
      <c r="H100" s="64">
        <v>0</v>
      </c>
      <c r="I100" s="64">
        <v>2</v>
      </c>
      <c r="J100" s="64"/>
      <c r="K100" s="65">
        <v>3</v>
      </c>
      <c r="L100" s="66" t="s">
        <v>42</v>
      </c>
      <c r="M100" s="66" t="s">
        <v>25</v>
      </c>
      <c r="N100" s="67" t="s">
        <v>284</v>
      </c>
    </row>
    <row r="101" spans="1:14" x14ac:dyDescent="0.25">
      <c r="A101" s="59">
        <v>6</v>
      </c>
      <c r="B101" s="80" t="s">
        <v>221</v>
      </c>
      <c r="C101" s="61" t="s">
        <v>194</v>
      </c>
      <c r="D101" s="62" t="s">
        <v>195</v>
      </c>
      <c r="E101" s="61" t="s">
        <v>220</v>
      </c>
      <c r="F101" s="61" t="s">
        <v>79</v>
      </c>
      <c r="G101" s="63" t="s">
        <v>23</v>
      </c>
      <c r="H101" s="64">
        <v>2</v>
      </c>
      <c r="I101" s="64">
        <v>2</v>
      </c>
      <c r="J101" s="64"/>
      <c r="K101" s="65">
        <v>4</v>
      </c>
      <c r="L101" s="66" t="s">
        <v>24</v>
      </c>
      <c r="M101" s="66" t="s">
        <v>60</v>
      </c>
      <c r="N101" s="67"/>
    </row>
    <row r="102" spans="1:14" x14ac:dyDescent="0.25">
      <c r="A102" s="52"/>
      <c r="B102" s="53"/>
      <c r="C102" s="53"/>
      <c r="D102" s="53"/>
      <c r="E102" s="53"/>
      <c r="F102" s="53"/>
      <c r="G102" s="53"/>
      <c r="H102" s="69">
        <f>SUM(H93:H101)</f>
        <v>9</v>
      </c>
      <c r="I102" s="69">
        <f t="shared" ref="I102:K102" si="1">SUM(I93:I101)</f>
        <v>18</v>
      </c>
      <c r="J102" s="69">
        <f t="shared" si="1"/>
        <v>0</v>
      </c>
      <c r="K102" s="69">
        <f t="shared" si="1"/>
        <v>39</v>
      </c>
      <c r="L102" s="55"/>
      <c r="M102" s="55"/>
      <c r="N102" s="53"/>
    </row>
    <row r="103" spans="1:14" ht="24" x14ac:dyDescent="0.25">
      <c r="A103" s="81"/>
      <c r="B103" s="82"/>
      <c r="C103" s="82"/>
      <c r="D103" s="82"/>
      <c r="E103" s="82"/>
      <c r="F103" s="82"/>
      <c r="G103" s="56" t="s">
        <v>61</v>
      </c>
      <c r="H103" s="119">
        <f>SUM(H102:I102)*14</f>
        <v>378</v>
      </c>
      <c r="I103" s="120"/>
      <c r="J103" s="57">
        <f>SUM(J102)</f>
        <v>0</v>
      </c>
      <c r="K103" s="83"/>
      <c r="L103" s="84"/>
      <c r="M103" s="84"/>
      <c r="N103" s="82"/>
    </row>
    <row r="105" spans="1:14" s="68" customFormat="1" ht="15" customHeight="1" x14ac:dyDescent="0.25">
      <c r="A105" s="123" t="s">
        <v>249</v>
      </c>
      <c r="B105" s="123"/>
      <c r="C105" s="123"/>
      <c r="D105" s="86"/>
      <c r="E105" s="86"/>
      <c r="F105" s="86"/>
      <c r="G105" s="87"/>
      <c r="H105" s="88"/>
      <c r="I105" s="89"/>
      <c r="J105" s="88"/>
      <c r="K105" s="90"/>
      <c r="L105" s="91"/>
      <c r="M105" s="91"/>
      <c r="N105" s="86"/>
    </row>
    <row r="106" spans="1:14" s="51" customFormat="1" x14ac:dyDescent="0.25">
      <c r="A106" s="101">
        <v>1</v>
      </c>
      <c r="B106" s="32" t="s">
        <v>57</v>
      </c>
      <c r="C106" s="102" t="s">
        <v>58</v>
      </c>
      <c r="D106" s="102" t="s">
        <v>59</v>
      </c>
      <c r="E106" s="102"/>
      <c r="F106" s="102" t="s">
        <v>293</v>
      </c>
      <c r="G106" s="103" t="s">
        <v>23</v>
      </c>
      <c r="H106" s="104">
        <v>0</v>
      </c>
      <c r="I106" s="104">
        <v>2</v>
      </c>
      <c r="J106" s="104"/>
      <c r="K106" s="105">
        <v>4</v>
      </c>
      <c r="L106" s="106" t="s">
        <v>42</v>
      </c>
      <c r="M106" s="106" t="s">
        <v>60</v>
      </c>
      <c r="N106" s="102" t="s">
        <v>279</v>
      </c>
    </row>
    <row r="107" spans="1:14" x14ac:dyDescent="0.25">
      <c r="A107" s="59">
        <v>2</v>
      </c>
      <c r="B107" s="80" t="s">
        <v>80</v>
      </c>
      <c r="C107" s="61" t="s">
        <v>81</v>
      </c>
      <c r="D107" s="62" t="s">
        <v>82</v>
      </c>
      <c r="E107" s="61" t="s">
        <v>57</v>
      </c>
      <c r="F107" s="61" t="s">
        <v>293</v>
      </c>
      <c r="G107" s="63" t="s">
        <v>23</v>
      </c>
      <c r="H107" s="64">
        <v>2</v>
      </c>
      <c r="I107" s="64">
        <v>2</v>
      </c>
      <c r="J107" s="64"/>
      <c r="K107" s="65">
        <v>6</v>
      </c>
      <c r="L107" s="66" t="s">
        <v>42</v>
      </c>
      <c r="M107" s="66" t="s">
        <v>60</v>
      </c>
      <c r="N107" s="67" t="s">
        <v>280</v>
      </c>
    </row>
    <row r="108" spans="1:14" s="68" customFormat="1" x14ac:dyDescent="0.25">
      <c r="A108" s="100">
        <v>3</v>
      </c>
      <c r="B108" s="32" t="s">
        <v>107</v>
      </c>
      <c r="C108" s="39" t="s">
        <v>108</v>
      </c>
      <c r="D108" s="46" t="s">
        <v>109</v>
      </c>
      <c r="E108" s="41"/>
      <c r="F108" s="43" t="s">
        <v>95</v>
      </c>
      <c r="G108" s="44" t="s">
        <v>23</v>
      </c>
      <c r="H108" s="36">
        <v>0</v>
      </c>
      <c r="I108" s="36">
        <v>1</v>
      </c>
      <c r="J108" s="36"/>
      <c r="K108" s="37">
        <v>2</v>
      </c>
      <c r="L108" s="38" t="s">
        <v>42</v>
      </c>
      <c r="M108" s="38" t="s">
        <v>25</v>
      </c>
      <c r="N108" s="39" t="s">
        <v>116</v>
      </c>
    </row>
    <row r="109" spans="1:14" s="68" customFormat="1" x14ac:dyDescent="0.25">
      <c r="A109" s="100">
        <v>3</v>
      </c>
      <c r="B109" s="32" t="s">
        <v>110</v>
      </c>
      <c r="C109" s="39" t="s">
        <v>111</v>
      </c>
      <c r="D109" s="39" t="s">
        <v>112</v>
      </c>
      <c r="E109" s="39" t="s">
        <v>80</v>
      </c>
      <c r="F109" s="102" t="s">
        <v>293</v>
      </c>
      <c r="G109" s="40" t="s">
        <v>23</v>
      </c>
      <c r="H109" s="36">
        <v>1</v>
      </c>
      <c r="I109" s="36">
        <v>1</v>
      </c>
      <c r="J109" s="36"/>
      <c r="K109" s="37">
        <v>4</v>
      </c>
      <c r="L109" s="38" t="s">
        <v>24</v>
      </c>
      <c r="M109" s="38" t="s">
        <v>60</v>
      </c>
      <c r="N109" s="39" t="s">
        <v>281</v>
      </c>
    </row>
    <row r="110" spans="1:14" ht="24" x14ac:dyDescent="0.25">
      <c r="A110" s="59">
        <v>4</v>
      </c>
      <c r="B110" s="80" t="s">
        <v>228</v>
      </c>
      <c r="C110" s="61" t="s">
        <v>125</v>
      </c>
      <c r="D110" s="62" t="s">
        <v>126</v>
      </c>
      <c r="E110" s="61"/>
      <c r="F110" s="61" t="s">
        <v>291</v>
      </c>
      <c r="G110" s="63" t="s">
        <v>23</v>
      </c>
      <c r="H110" s="64">
        <v>0</v>
      </c>
      <c r="I110" s="64">
        <v>4</v>
      </c>
      <c r="J110" s="64"/>
      <c r="K110" s="65">
        <v>5</v>
      </c>
      <c r="L110" s="66" t="s">
        <v>42</v>
      </c>
      <c r="M110" s="66" t="s">
        <v>25</v>
      </c>
      <c r="N110" s="67" t="s">
        <v>72</v>
      </c>
    </row>
    <row r="111" spans="1:14" x14ac:dyDescent="0.25">
      <c r="A111" s="59">
        <v>4</v>
      </c>
      <c r="B111" s="80" t="s">
        <v>135</v>
      </c>
      <c r="C111" s="61" t="s">
        <v>136</v>
      </c>
      <c r="D111" s="62" t="s">
        <v>137</v>
      </c>
      <c r="E111" s="61" t="s">
        <v>110</v>
      </c>
      <c r="F111" s="61" t="s">
        <v>293</v>
      </c>
      <c r="G111" s="63" t="s">
        <v>23</v>
      </c>
      <c r="H111" s="64">
        <v>2</v>
      </c>
      <c r="I111" s="64">
        <v>2</v>
      </c>
      <c r="J111" s="64"/>
      <c r="K111" s="65">
        <v>7</v>
      </c>
      <c r="L111" s="66" t="s">
        <v>42</v>
      </c>
      <c r="M111" s="66" t="s">
        <v>60</v>
      </c>
      <c r="N111" s="67" t="s">
        <v>282</v>
      </c>
    </row>
    <row r="112" spans="1:14" s="68" customFormat="1" x14ac:dyDescent="0.25">
      <c r="A112" s="100">
        <v>5</v>
      </c>
      <c r="B112" s="32" t="s">
        <v>164</v>
      </c>
      <c r="C112" s="39" t="s">
        <v>165</v>
      </c>
      <c r="D112" s="46" t="s">
        <v>166</v>
      </c>
      <c r="E112" s="49" t="s">
        <v>135</v>
      </c>
      <c r="F112" s="102" t="s">
        <v>293</v>
      </c>
      <c r="G112" s="44" t="s">
        <v>23</v>
      </c>
      <c r="H112" s="36">
        <v>2</v>
      </c>
      <c r="I112" s="36">
        <v>2</v>
      </c>
      <c r="J112" s="36"/>
      <c r="K112" s="37">
        <v>4</v>
      </c>
      <c r="L112" s="38" t="s">
        <v>42</v>
      </c>
      <c r="M112" s="38" t="s">
        <v>60</v>
      </c>
      <c r="N112" s="39" t="s">
        <v>283</v>
      </c>
    </row>
    <row r="113" spans="1:14" ht="24" x14ac:dyDescent="0.25">
      <c r="A113" s="59">
        <v>6</v>
      </c>
      <c r="B113" s="80" t="s">
        <v>295</v>
      </c>
      <c r="C113" s="61" t="s">
        <v>191</v>
      </c>
      <c r="D113" s="62" t="s">
        <v>192</v>
      </c>
      <c r="E113" s="61"/>
      <c r="F113" s="61" t="s">
        <v>130</v>
      </c>
      <c r="G113" s="63" t="s">
        <v>23</v>
      </c>
      <c r="H113" s="64">
        <v>0</v>
      </c>
      <c r="I113" s="64">
        <v>2</v>
      </c>
      <c r="J113" s="64"/>
      <c r="K113" s="65">
        <v>3</v>
      </c>
      <c r="L113" s="66" t="s">
        <v>42</v>
      </c>
      <c r="M113" s="66" t="s">
        <v>25</v>
      </c>
      <c r="N113" s="67" t="s">
        <v>284</v>
      </c>
    </row>
    <row r="114" spans="1:14" x14ac:dyDescent="0.25">
      <c r="A114" s="59">
        <v>6</v>
      </c>
      <c r="B114" s="80" t="s">
        <v>193</v>
      </c>
      <c r="C114" s="61" t="s">
        <v>194</v>
      </c>
      <c r="D114" s="62" t="s">
        <v>195</v>
      </c>
      <c r="E114" s="61" t="s">
        <v>164</v>
      </c>
      <c r="F114" s="61" t="s">
        <v>293</v>
      </c>
      <c r="G114" s="63" t="s">
        <v>23</v>
      </c>
      <c r="H114" s="64">
        <v>2</v>
      </c>
      <c r="I114" s="64">
        <v>2</v>
      </c>
      <c r="J114" s="64"/>
      <c r="K114" s="65">
        <v>4</v>
      </c>
      <c r="L114" s="66" t="s">
        <v>24</v>
      </c>
      <c r="M114" s="66" t="s">
        <v>60</v>
      </c>
      <c r="N114" s="67" t="s">
        <v>285</v>
      </c>
    </row>
    <row r="115" spans="1:14" x14ac:dyDescent="0.25">
      <c r="A115" s="52"/>
      <c r="B115" s="53"/>
      <c r="C115" s="53"/>
      <c r="D115" s="53"/>
      <c r="E115" s="53"/>
      <c r="F115" s="53"/>
      <c r="G115" s="53"/>
      <c r="H115" s="69">
        <f>SUM(H106:H114)</f>
        <v>9</v>
      </c>
      <c r="I115" s="69">
        <f t="shared" ref="I115:K115" si="2">SUM(I106:I114)</f>
        <v>18</v>
      </c>
      <c r="J115" s="69">
        <f t="shared" si="2"/>
        <v>0</v>
      </c>
      <c r="K115" s="69">
        <f t="shared" si="2"/>
        <v>39</v>
      </c>
      <c r="L115" s="55"/>
      <c r="M115" s="55"/>
      <c r="N115" s="53"/>
    </row>
    <row r="116" spans="1:14" ht="24" x14ac:dyDescent="0.25">
      <c r="A116" s="81"/>
      <c r="B116" s="82"/>
      <c r="C116" s="82"/>
      <c r="D116" s="82"/>
      <c r="E116" s="82"/>
      <c r="F116" s="82"/>
      <c r="G116" s="56" t="s">
        <v>61</v>
      </c>
      <c r="H116" s="119">
        <f>SUM(H115:I115)*14</f>
        <v>378</v>
      </c>
      <c r="I116" s="120"/>
      <c r="J116" s="57">
        <f>SUM(J115)</f>
        <v>0</v>
      </c>
      <c r="K116" s="83"/>
      <c r="L116" s="84"/>
      <c r="M116" s="84"/>
      <c r="N116" s="82"/>
    </row>
    <row r="118" spans="1:14" s="68" customFormat="1" ht="15" customHeight="1" x14ac:dyDescent="0.25">
      <c r="A118" s="123" t="s">
        <v>250</v>
      </c>
      <c r="B118" s="123"/>
      <c r="C118" s="123"/>
      <c r="D118" s="86"/>
      <c r="E118" s="86"/>
      <c r="F118" s="86"/>
      <c r="G118" s="87"/>
      <c r="H118" s="88"/>
      <c r="I118" s="89"/>
      <c r="J118" s="88"/>
      <c r="K118" s="90"/>
      <c r="L118" s="91"/>
      <c r="M118" s="91"/>
      <c r="N118" s="86"/>
    </row>
    <row r="119" spans="1:14" s="51" customFormat="1" x14ac:dyDescent="0.25">
      <c r="A119" s="101">
        <v>1</v>
      </c>
      <c r="B119" s="32" t="s">
        <v>203</v>
      </c>
      <c r="C119" s="102" t="s">
        <v>58</v>
      </c>
      <c r="D119" s="102" t="s">
        <v>59</v>
      </c>
      <c r="E119" s="102"/>
      <c r="F119" s="102" t="s">
        <v>130</v>
      </c>
      <c r="G119" s="103" t="s">
        <v>23</v>
      </c>
      <c r="H119" s="104">
        <v>0</v>
      </c>
      <c r="I119" s="104">
        <v>2</v>
      </c>
      <c r="J119" s="104"/>
      <c r="K119" s="105">
        <v>4</v>
      </c>
      <c r="L119" s="106" t="s">
        <v>42</v>
      </c>
      <c r="M119" s="106" t="s">
        <v>60</v>
      </c>
      <c r="N119" s="102" t="s">
        <v>272</v>
      </c>
    </row>
    <row r="120" spans="1:14" x14ac:dyDescent="0.25">
      <c r="A120" s="59">
        <v>2</v>
      </c>
      <c r="B120" s="80" t="s">
        <v>204</v>
      </c>
      <c r="C120" s="61" t="s">
        <v>81</v>
      </c>
      <c r="D120" s="62" t="s">
        <v>82</v>
      </c>
      <c r="E120" s="61" t="s">
        <v>203</v>
      </c>
      <c r="F120" s="61" t="s">
        <v>130</v>
      </c>
      <c r="G120" s="63" t="s">
        <v>23</v>
      </c>
      <c r="H120" s="64">
        <v>2</v>
      </c>
      <c r="I120" s="64">
        <v>2</v>
      </c>
      <c r="J120" s="64"/>
      <c r="K120" s="65">
        <v>6</v>
      </c>
      <c r="L120" s="66" t="s">
        <v>42</v>
      </c>
      <c r="M120" s="66" t="s">
        <v>60</v>
      </c>
      <c r="N120" s="67" t="s">
        <v>273</v>
      </c>
    </row>
    <row r="121" spans="1:14" s="68" customFormat="1" x14ac:dyDescent="0.25">
      <c r="A121" s="100">
        <v>3</v>
      </c>
      <c r="B121" s="32" t="s">
        <v>107</v>
      </c>
      <c r="C121" s="39" t="s">
        <v>108</v>
      </c>
      <c r="D121" s="46" t="s">
        <v>109</v>
      </c>
      <c r="E121" s="41"/>
      <c r="F121" s="43" t="s">
        <v>95</v>
      </c>
      <c r="G121" s="44" t="s">
        <v>23</v>
      </c>
      <c r="H121" s="36">
        <v>0</v>
      </c>
      <c r="I121" s="36">
        <v>1</v>
      </c>
      <c r="J121" s="36"/>
      <c r="K121" s="37">
        <v>2</v>
      </c>
      <c r="L121" s="38" t="s">
        <v>42</v>
      </c>
      <c r="M121" s="38" t="s">
        <v>25</v>
      </c>
      <c r="N121" s="39" t="s">
        <v>116</v>
      </c>
    </row>
    <row r="122" spans="1:14" s="68" customFormat="1" x14ac:dyDescent="0.25">
      <c r="A122" s="100">
        <v>3</v>
      </c>
      <c r="B122" s="32" t="s">
        <v>202</v>
      </c>
      <c r="C122" s="39" t="s">
        <v>111</v>
      </c>
      <c r="D122" s="39" t="s">
        <v>112</v>
      </c>
      <c r="E122" s="39" t="s">
        <v>204</v>
      </c>
      <c r="F122" s="39" t="s">
        <v>130</v>
      </c>
      <c r="G122" s="40" t="s">
        <v>23</v>
      </c>
      <c r="H122" s="36">
        <v>1</v>
      </c>
      <c r="I122" s="36">
        <v>1</v>
      </c>
      <c r="J122" s="36"/>
      <c r="K122" s="37">
        <v>4</v>
      </c>
      <c r="L122" s="38" t="s">
        <v>24</v>
      </c>
      <c r="M122" s="38" t="s">
        <v>60</v>
      </c>
      <c r="N122" s="39" t="s">
        <v>274</v>
      </c>
    </row>
    <row r="123" spans="1:14" ht="24" x14ac:dyDescent="0.25">
      <c r="A123" s="59">
        <v>4</v>
      </c>
      <c r="B123" s="80" t="s">
        <v>228</v>
      </c>
      <c r="C123" s="61" t="s">
        <v>125</v>
      </c>
      <c r="D123" s="62" t="s">
        <v>126</v>
      </c>
      <c r="E123" s="61"/>
      <c r="F123" s="61" t="s">
        <v>291</v>
      </c>
      <c r="G123" s="63" t="s">
        <v>23</v>
      </c>
      <c r="H123" s="64">
        <v>0</v>
      </c>
      <c r="I123" s="64">
        <v>4</v>
      </c>
      <c r="J123" s="64"/>
      <c r="K123" s="65">
        <v>5</v>
      </c>
      <c r="L123" s="66" t="s">
        <v>42</v>
      </c>
      <c r="M123" s="66" t="s">
        <v>25</v>
      </c>
      <c r="N123" s="67" t="s">
        <v>72</v>
      </c>
    </row>
    <row r="124" spans="1:14" x14ac:dyDescent="0.25">
      <c r="A124" s="59">
        <v>4</v>
      </c>
      <c r="B124" s="80" t="s">
        <v>205</v>
      </c>
      <c r="C124" s="61" t="s">
        <v>136</v>
      </c>
      <c r="D124" s="62" t="s">
        <v>137</v>
      </c>
      <c r="E124" s="61" t="s">
        <v>202</v>
      </c>
      <c r="F124" s="61" t="s">
        <v>130</v>
      </c>
      <c r="G124" s="63" t="s">
        <v>23</v>
      </c>
      <c r="H124" s="64">
        <v>2</v>
      </c>
      <c r="I124" s="64">
        <v>2</v>
      </c>
      <c r="J124" s="64"/>
      <c r="K124" s="65">
        <v>7</v>
      </c>
      <c r="L124" s="66" t="s">
        <v>42</v>
      </c>
      <c r="M124" s="66" t="s">
        <v>60</v>
      </c>
      <c r="N124" s="67" t="s">
        <v>275</v>
      </c>
    </row>
    <row r="125" spans="1:14" s="68" customFormat="1" x14ac:dyDescent="0.25">
      <c r="A125" s="100">
        <v>5</v>
      </c>
      <c r="B125" s="32" t="s">
        <v>206</v>
      </c>
      <c r="C125" s="39" t="s">
        <v>165</v>
      </c>
      <c r="D125" s="46" t="s">
        <v>166</v>
      </c>
      <c r="E125" s="49" t="s">
        <v>205</v>
      </c>
      <c r="F125" s="43" t="s">
        <v>130</v>
      </c>
      <c r="G125" s="44" t="s">
        <v>23</v>
      </c>
      <c r="H125" s="36">
        <v>2</v>
      </c>
      <c r="I125" s="36">
        <v>2</v>
      </c>
      <c r="J125" s="36"/>
      <c r="K125" s="37">
        <v>4</v>
      </c>
      <c r="L125" s="38" t="s">
        <v>42</v>
      </c>
      <c r="M125" s="38" t="s">
        <v>60</v>
      </c>
      <c r="N125" s="39" t="s">
        <v>276</v>
      </c>
    </row>
    <row r="126" spans="1:14" ht="24" x14ac:dyDescent="0.25">
      <c r="A126" s="59">
        <v>6</v>
      </c>
      <c r="B126" s="80" t="s">
        <v>289</v>
      </c>
      <c r="C126" s="61" t="s">
        <v>208</v>
      </c>
      <c r="D126" s="62" t="s">
        <v>200</v>
      </c>
      <c r="E126" s="61"/>
      <c r="F126" s="61" t="s">
        <v>291</v>
      </c>
      <c r="G126" s="63" t="s">
        <v>23</v>
      </c>
      <c r="H126" s="64">
        <v>0</v>
      </c>
      <c r="I126" s="64">
        <v>2</v>
      </c>
      <c r="J126" s="64"/>
      <c r="K126" s="65">
        <v>3</v>
      </c>
      <c r="L126" s="66" t="s">
        <v>42</v>
      </c>
      <c r="M126" s="66" t="s">
        <v>25</v>
      </c>
      <c r="N126" s="67" t="s">
        <v>278</v>
      </c>
    </row>
    <row r="127" spans="1:14" x14ac:dyDescent="0.25">
      <c r="A127" s="59">
        <v>6</v>
      </c>
      <c r="B127" s="80" t="s">
        <v>207</v>
      </c>
      <c r="C127" s="61" t="s">
        <v>194</v>
      </c>
      <c r="D127" s="62" t="s">
        <v>195</v>
      </c>
      <c r="E127" s="61" t="s">
        <v>206</v>
      </c>
      <c r="F127" s="61" t="s">
        <v>130</v>
      </c>
      <c r="G127" s="63" t="s">
        <v>23</v>
      </c>
      <c r="H127" s="64">
        <v>2</v>
      </c>
      <c r="I127" s="64">
        <v>2</v>
      </c>
      <c r="J127" s="64"/>
      <c r="K127" s="65">
        <v>4</v>
      </c>
      <c r="L127" s="66" t="s">
        <v>24</v>
      </c>
      <c r="M127" s="66" t="s">
        <v>60</v>
      </c>
      <c r="N127" s="67" t="s">
        <v>277</v>
      </c>
    </row>
    <row r="128" spans="1:14" x14ac:dyDescent="0.25">
      <c r="A128" s="52"/>
      <c r="B128" s="53"/>
      <c r="C128" s="53"/>
      <c r="D128" s="53"/>
      <c r="E128" s="53"/>
      <c r="F128" s="53"/>
      <c r="G128" s="53"/>
      <c r="H128" s="69">
        <f>SUM(H119:H127)</f>
        <v>9</v>
      </c>
      <c r="I128" s="69">
        <f t="shared" ref="I128:K128" si="3">SUM(I119:I127)</f>
        <v>18</v>
      </c>
      <c r="J128" s="69">
        <f t="shared" si="3"/>
        <v>0</v>
      </c>
      <c r="K128" s="69">
        <f t="shared" si="3"/>
        <v>39</v>
      </c>
      <c r="L128" s="55"/>
      <c r="M128" s="55"/>
      <c r="N128" s="53"/>
    </row>
    <row r="129" spans="1:14" ht="24" x14ac:dyDescent="0.25">
      <c r="A129" s="81"/>
      <c r="B129" s="82"/>
      <c r="C129" s="82"/>
      <c r="D129" s="82"/>
      <c r="E129" s="82"/>
      <c r="F129" s="82"/>
      <c r="G129" s="56" t="s">
        <v>61</v>
      </c>
      <c r="H129" s="119">
        <f>SUM(H128:I128)*14</f>
        <v>378</v>
      </c>
      <c r="I129" s="120"/>
      <c r="J129" s="57">
        <f>SUM(J128)</f>
        <v>0</v>
      </c>
      <c r="K129" s="83"/>
      <c r="L129" s="84"/>
      <c r="M129" s="84"/>
      <c r="N129" s="82"/>
    </row>
  </sheetData>
  <mergeCells count="27">
    <mergeCell ref="H116:I116"/>
    <mergeCell ref="A118:C118"/>
    <mergeCell ref="H129:I129"/>
    <mergeCell ref="A80:B80"/>
    <mergeCell ref="H91:I91"/>
    <mergeCell ref="A92:B92"/>
    <mergeCell ref="H103:I103"/>
    <mergeCell ref="A105:C105"/>
    <mergeCell ref="H72:I72"/>
    <mergeCell ref="N8:N9"/>
    <mergeCell ref="H20:I20"/>
    <mergeCell ref="H31:I31"/>
    <mergeCell ref="H41:I41"/>
    <mergeCell ref="H50:I50"/>
    <mergeCell ref="H62:I62"/>
    <mergeCell ref="M8:M9"/>
    <mergeCell ref="G8:G9"/>
    <mergeCell ref="H8:I8"/>
    <mergeCell ref="J8:J9"/>
    <mergeCell ref="K8:K9"/>
    <mergeCell ref="L8:L9"/>
    <mergeCell ref="F8:F9"/>
    <mergeCell ref="A8:A9"/>
    <mergeCell ref="B8:B9"/>
    <mergeCell ref="C8:C9"/>
    <mergeCell ref="D8:D9"/>
    <mergeCell ref="E8:E9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rowBreaks count="3" manualBreakCount="3">
    <brk id="31" max="16383" man="1"/>
    <brk id="62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Edző alapszak</vt:lpstr>
      <vt:lpstr>'Edző alapszak'!Nyomtatási_cím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Nagyné Erdős Judit</cp:lastModifiedBy>
  <cp:lastPrinted>2023-06-13T07:36:10Z</cp:lastPrinted>
  <dcterms:created xsi:type="dcterms:W3CDTF">2022-03-31T09:31:10Z</dcterms:created>
  <dcterms:modified xsi:type="dcterms:W3CDTF">2023-06-15T14:55:41Z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