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Anglisztika\"/>
    </mc:Choice>
  </mc:AlternateContent>
  <bookViews>
    <workbookView xWindow="0" yWindow="0" windowWidth="23040" windowHeight="9195" tabRatio="769"/>
  </bookViews>
  <sheets>
    <sheet name="anglisztika" sheetId="1" r:id="rId1"/>
  </sheets>
  <definedNames>
    <definedName name="_xlnm.Print_Titles" localSheetId="0">anglisztika!$10:$11</definedName>
    <definedName name="_xlnm.Print_Area" localSheetId="0">anglisztika!$A$1:$O$114</definedName>
  </definedNames>
  <calcPr calcId="162913"/>
</workbook>
</file>

<file path=xl/calcChain.xml><?xml version="1.0" encoding="utf-8"?>
<calcChain xmlns="http://schemas.openxmlformats.org/spreadsheetml/2006/main">
  <c r="H22" i="1" l="1"/>
  <c r="O7" i="1"/>
  <c r="L82" i="1" l="1"/>
  <c r="K82" i="1"/>
  <c r="J82" i="1"/>
  <c r="I82" i="1"/>
  <c r="H82" i="1"/>
  <c r="L56" i="1" l="1"/>
  <c r="K56" i="1"/>
  <c r="J56" i="1"/>
  <c r="I56" i="1"/>
  <c r="H56" i="1"/>
  <c r="L21" i="1" l="1"/>
  <c r="L33" i="1" l="1"/>
  <c r="K33" i="1" l="1"/>
  <c r="J33" i="1"/>
  <c r="I33" i="1"/>
  <c r="H33" i="1"/>
  <c r="K21" i="1"/>
  <c r="J21" i="1"/>
  <c r="I21" i="1"/>
  <c r="H21" i="1"/>
  <c r="K113" i="1" l="1"/>
  <c r="J113" i="1"/>
  <c r="I113" i="1"/>
  <c r="H113" i="1"/>
  <c r="H101" i="1"/>
  <c r="J96" i="1"/>
  <c r="K95" i="1"/>
  <c r="I95" i="1"/>
  <c r="H95" i="1"/>
  <c r="L88" i="1"/>
  <c r="K88" i="1"/>
  <c r="J88" i="1"/>
  <c r="I88" i="1"/>
  <c r="H88" i="1"/>
  <c r="I107" i="1"/>
  <c r="H107" i="1"/>
  <c r="I101" i="1"/>
  <c r="K101" i="1"/>
  <c r="K107" i="1"/>
  <c r="J107" i="1"/>
  <c r="J101" i="1"/>
  <c r="J95" i="1"/>
  <c r="H89" i="1" l="1"/>
  <c r="H108" i="1"/>
  <c r="H114" i="1"/>
  <c r="H96" i="1"/>
  <c r="H102" i="1"/>
  <c r="L113" i="1" l="1"/>
  <c r="L107" i="1"/>
  <c r="L101" i="1"/>
  <c r="J114" i="1"/>
  <c r="J108" i="1"/>
  <c r="J102" i="1"/>
  <c r="L95" i="1"/>
  <c r="L76" i="1" l="1"/>
  <c r="K76" i="1"/>
  <c r="J76" i="1"/>
  <c r="I76" i="1"/>
  <c r="H76" i="1"/>
  <c r="L63" i="1"/>
  <c r="K63" i="1"/>
  <c r="J63" i="1"/>
  <c r="I63" i="1"/>
  <c r="H63" i="1"/>
  <c r="L41" i="1"/>
  <c r="K41" i="1"/>
  <c r="J41" i="1"/>
  <c r="I41" i="1"/>
  <c r="H41" i="1"/>
  <c r="H34" i="1"/>
  <c r="L49" i="1"/>
  <c r="K49" i="1"/>
  <c r="J49" i="1"/>
  <c r="I49" i="1"/>
  <c r="H49" i="1"/>
  <c r="H42" i="1" l="1"/>
  <c r="H50" i="1"/>
  <c r="H64" i="1"/>
  <c r="H77" i="1"/>
  <c r="J64" i="1"/>
  <c r="J50" i="1"/>
  <c r="J42" i="1"/>
  <c r="J89" i="1"/>
  <c r="K70" i="1"/>
  <c r="J70" i="1"/>
  <c r="L70" i="1"/>
  <c r="I70" i="1"/>
  <c r="H70" i="1"/>
  <c r="H71" i="1" l="1"/>
  <c r="J71" i="1"/>
  <c r="J22" i="1"/>
  <c r="J83" i="1" l="1"/>
  <c r="H83" i="1"/>
  <c r="J77" i="1"/>
  <c r="J34" i="1"/>
  <c r="H57" i="1"/>
  <c r="J57" i="1"/>
  <c r="N7" i="1" l="1"/>
  <c r="O8" i="1" s="1"/>
</calcChain>
</file>

<file path=xl/sharedStrings.xml><?xml version="1.0" encoding="utf-8"?>
<sst xmlns="http://schemas.openxmlformats.org/spreadsheetml/2006/main" count="569" uniqueCount="285">
  <si>
    <t xml:space="preserve">Szakfelelős: </t>
  </si>
  <si>
    <t>Képzési idő:</t>
  </si>
  <si>
    <t>Teljesítendő kreditek: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</si>
  <si>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</si>
  <si>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</si>
  <si>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</si>
  <si>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</si>
  <si>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</si>
  <si>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</si>
  <si>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</si>
  <si>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</si>
  <si>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</si>
  <si>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</si>
  <si>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</si>
  <si>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</si>
  <si>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</si>
  <si>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</si>
  <si>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Ekvivalencia</t>
  </si>
  <si>
    <t>E</t>
  </si>
  <si>
    <t>Gy</t>
  </si>
  <si>
    <t>Dr. Tukacs Tamás</t>
  </si>
  <si>
    <t>NYI</t>
  </si>
  <si>
    <t>G</t>
  </si>
  <si>
    <t>A</t>
  </si>
  <si>
    <t>K</t>
  </si>
  <si>
    <t>Féléves óraszám:</t>
  </si>
  <si>
    <t>Nyelvi alapvizsga</t>
  </si>
  <si>
    <t>Filter Examination</t>
  </si>
  <si>
    <t>Dr. Ajtay-Horváth Magda</t>
  </si>
  <si>
    <t xml:space="preserve">Dr. Tukacs Tamás </t>
  </si>
  <si>
    <t xml:space="preserve">Dr. Ajtay-Horváth Magda </t>
  </si>
  <si>
    <t>Egyéni kutatás és projektmunka</t>
  </si>
  <si>
    <t xml:space="preserve">Szakdolgozat </t>
  </si>
  <si>
    <t>Degree Thesis</t>
  </si>
  <si>
    <t>Bevezetés az alkalmazott nyelvészetbe</t>
  </si>
  <si>
    <t>Vitakészség és érvelés</t>
  </si>
  <si>
    <t>Szakdolgozatíró szeminárium</t>
  </si>
  <si>
    <t>Anglisztika specializáció</t>
  </si>
  <si>
    <t>félév</t>
  </si>
  <si>
    <t>kredit</t>
  </si>
  <si>
    <t>Thesis Writing Seminar</t>
  </si>
  <si>
    <t>Individual Research and Project Work</t>
  </si>
  <si>
    <t xml:space="preserve">Introduction to Applied Linguistics </t>
  </si>
  <si>
    <t>Advanced Debate Skills</t>
  </si>
  <si>
    <t>Black Voices in American Literature</t>
  </si>
  <si>
    <t>anglisztika alapszakos bölcsész</t>
  </si>
  <si>
    <t>BAN1210</t>
  </si>
  <si>
    <t>Lukács Béla</t>
  </si>
  <si>
    <t>Somfalvi Zita</t>
  </si>
  <si>
    <t xml:space="preserve">Lukács Béla  </t>
  </si>
  <si>
    <t>Angol szakfordító specializáció</t>
  </si>
  <si>
    <t>Bevezetés a fordítás elméletébe</t>
  </si>
  <si>
    <t>Introduction to Translation Theory</t>
  </si>
  <si>
    <t>Gazdasági alapismeretek</t>
  </si>
  <si>
    <t>Jogi alapismeretek</t>
  </si>
  <si>
    <t>Szótárak és fordítóprogramok használata</t>
  </si>
  <si>
    <t xml:space="preserve">The Basics of Economy </t>
  </si>
  <si>
    <t>The Basics of Law</t>
  </si>
  <si>
    <t>Dictionaries and Translation Softwares</t>
  </si>
  <si>
    <t>Interkulturális kommunikáció</t>
  </si>
  <si>
    <t>Intercultural Communication</t>
  </si>
  <si>
    <t>EU-tanulmányok</t>
  </si>
  <si>
    <t>EU Studies</t>
  </si>
  <si>
    <t>Tolmácsolás tárgyalási szituációkban és kísérőtolmácsolás</t>
  </si>
  <si>
    <t>Interpreting at Negotiations and Consecutive Interpreting</t>
  </si>
  <si>
    <t>Hivatalos okmányok fordítása</t>
  </si>
  <si>
    <t>Translating Official Documents</t>
  </si>
  <si>
    <t>Protokoll és szakmai etika</t>
  </si>
  <si>
    <t>Protocol and Professional Ethics</t>
  </si>
  <si>
    <t>Összesen</t>
  </si>
  <si>
    <t>BAI0001</t>
  </si>
  <si>
    <t>Digitális alkalmazások</t>
  </si>
  <si>
    <t>Digital Applications</t>
  </si>
  <si>
    <t>MII</t>
  </si>
  <si>
    <t>BAI0019</t>
  </si>
  <si>
    <t>Filozófiatörténet</t>
  </si>
  <si>
    <t>History of Philosophy</t>
  </si>
  <si>
    <t>Dr. Csobó Péter György</t>
  </si>
  <si>
    <t>TFI</t>
  </si>
  <si>
    <t xml:space="preserve">Az intézményi kínálat szerint szabadon választható tárgy </t>
  </si>
  <si>
    <t>Optional Course Unit</t>
  </si>
  <si>
    <t>C</t>
  </si>
  <si>
    <t>BAI0050</t>
  </si>
  <si>
    <t>Fenntarthatóság (angol)</t>
  </si>
  <si>
    <t>Environment and Sustainability</t>
  </si>
  <si>
    <t xml:space="preserve">Dr. Kiss Ferenc </t>
  </si>
  <si>
    <t>KOI</t>
  </si>
  <si>
    <t>Heti</t>
  </si>
  <si>
    <t>B</t>
  </si>
  <si>
    <t>OAN1212</t>
  </si>
  <si>
    <t>OAN1213</t>
  </si>
  <si>
    <t>OAN1207</t>
  </si>
  <si>
    <t xml:space="preserve">Produktív nyelvi készségek 1. </t>
  </si>
  <si>
    <t xml:space="preserve">Productive Language Skills 1. </t>
  </si>
  <si>
    <t xml:space="preserve">Receptív nyelvi készségek 1. </t>
  </si>
  <si>
    <t xml:space="preserve">Receptive Language Skills 1. </t>
  </si>
  <si>
    <t>OAN1103</t>
  </si>
  <si>
    <t>Fordítási gyakorlat és gyakorlati nyelvtan 1.</t>
  </si>
  <si>
    <t>Translation Practice and Practical Grammar 1.</t>
  </si>
  <si>
    <t>Bevezetés az irodalomtudományba</t>
  </si>
  <si>
    <t>Bevezetés a brit kultúrába</t>
  </si>
  <si>
    <t>Introduction to Literature</t>
  </si>
  <si>
    <t>Introduction to British Culture</t>
  </si>
  <si>
    <t xml:space="preserve">Produktív nyelvi készségek 2 </t>
  </si>
  <si>
    <t xml:space="preserve">Receptív nyelvi készségek 2. </t>
  </si>
  <si>
    <t>Fordítási gyakorlat és gyakorlati nyelvtan 2.</t>
  </si>
  <si>
    <t xml:space="preserve">Productive Language Skills 2. </t>
  </si>
  <si>
    <t xml:space="preserve">Receptive Language Skills 2. </t>
  </si>
  <si>
    <t>Translation Practice and Practical Grammar 2.</t>
  </si>
  <si>
    <t>BAN1211</t>
  </si>
  <si>
    <t>Bevezetés a nyelvtudományba</t>
  </si>
  <si>
    <t>Introduction to Linguistics.</t>
  </si>
  <si>
    <t>BAN1212</t>
  </si>
  <si>
    <t>Bevezetés az amerikai kultúrába</t>
  </si>
  <si>
    <t>Introduction to American Culture</t>
  </si>
  <si>
    <t>BAN1213</t>
  </si>
  <si>
    <t>Prezentációs gyakorlatok</t>
  </si>
  <si>
    <t>Presentation Techniques</t>
  </si>
  <si>
    <t>BAN1110</t>
  </si>
  <si>
    <t>BAN1111</t>
  </si>
  <si>
    <t>Amerikai irodalomtörténet 1. A gyarmati korszak és a 18. század</t>
  </si>
  <si>
    <t>A Brit-szigetek története</t>
  </si>
  <si>
    <t>The History of the British Isles</t>
  </si>
  <si>
    <t>Ausztrál országismeret</t>
  </si>
  <si>
    <t>Szemelvények az angol regény történetéből</t>
  </si>
  <si>
    <t>Művészetek és építészet az angolszász világ kultúrájában</t>
  </si>
  <si>
    <t>Australian Civilisation</t>
  </si>
  <si>
    <t>Selections from the history of the British Novel</t>
  </si>
  <si>
    <t xml:space="preserve">Arts and Architecture in the United Kingdom </t>
  </si>
  <si>
    <t>BAN2101</t>
  </si>
  <si>
    <t>BAN2102</t>
  </si>
  <si>
    <t>BAN2103</t>
  </si>
  <si>
    <t>BAN2104</t>
  </si>
  <si>
    <t>Általános fordítástechnika idegen nyelvről magyarra 1.</t>
  </si>
  <si>
    <t>General Translation Techniques from L2 to L1 1.</t>
  </si>
  <si>
    <t>Általános fordítástechnika magyarról idegen nyelvre 1.</t>
  </si>
  <si>
    <t xml:space="preserve">General Translation Techniques from L1 to L2 I 1. </t>
  </si>
  <si>
    <t>BAN2106</t>
  </si>
  <si>
    <t>BAN2107</t>
  </si>
  <si>
    <t>BAN2108</t>
  </si>
  <si>
    <t>BAN2109</t>
  </si>
  <si>
    <t>OAN1209</t>
  </si>
  <si>
    <t>BAN1214</t>
  </si>
  <si>
    <t>Stilisztika</t>
  </si>
  <si>
    <t>Stylistics</t>
  </si>
  <si>
    <t>Syntax</t>
  </si>
  <si>
    <t>Amerikai irodalomtörténet 2. A 19. század irodalma</t>
  </si>
  <si>
    <t xml:space="preserve">American Literature 2. The 19th Century. </t>
  </si>
  <si>
    <t>Az Amerikai Egyesült Államok története</t>
  </si>
  <si>
    <t>The History of the USA</t>
  </si>
  <si>
    <t>BAN1215</t>
  </si>
  <si>
    <t>BAN1216</t>
  </si>
  <si>
    <t>BAN2111</t>
  </si>
  <si>
    <t>BAN2112</t>
  </si>
  <si>
    <t>BAN2113</t>
  </si>
  <si>
    <t>BAN2114</t>
  </si>
  <si>
    <t>Költészet és fordítás</t>
  </si>
  <si>
    <t>Szemelvények az angol romantikus költészetből</t>
  </si>
  <si>
    <t>Szemelvények a 19. század amerikai irodalmából</t>
  </si>
  <si>
    <t>Poetry and Translation</t>
  </si>
  <si>
    <t xml:space="preserve">Selections from the history of the English Romantic poetry </t>
  </si>
  <si>
    <t xml:space="preserve">Selections from 19th-Century American Literature. </t>
  </si>
  <si>
    <t>Általános fordítástechnika magyarról idegen nyelvre 2.</t>
  </si>
  <si>
    <t>General Translation Techniques from L2 to L1 2.</t>
  </si>
  <si>
    <t xml:space="preserve">General Translation Techniques from L1 to L2 2. </t>
  </si>
  <si>
    <t>BAN2115</t>
  </si>
  <si>
    <t>BAN2116</t>
  </si>
  <si>
    <t>BAN2211</t>
  </si>
  <si>
    <t>BAN2212</t>
  </si>
  <si>
    <t>BAN2213</t>
  </si>
  <si>
    <t>BAN2214</t>
  </si>
  <si>
    <t>BAN2215</t>
  </si>
  <si>
    <t>BAN2216</t>
  </si>
  <si>
    <t>OAN1206</t>
  </si>
  <si>
    <t>BAN1112</t>
  </si>
  <si>
    <t>BAN1113</t>
  </si>
  <si>
    <t>BAN1114</t>
  </si>
  <si>
    <t>BAN1115</t>
  </si>
  <si>
    <t>Angol nyelvtörténet</t>
  </si>
  <si>
    <t>Amerikai irodalomtörténet 3. A 20. század irodalma</t>
  </si>
  <si>
    <t>Angol-magyar kulturális kapcsolatok</t>
  </si>
  <si>
    <t>The History of English</t>
  </si>
  <si>
    <t xml:space="preserve">American Literature 3. The 20th Century. </t>
  </si>
  <si>
    <t>Anglo-Hungarian Cultural Contacts</t>
  </si>
  <si>
    <t>Az angol reneszánsz irodalma és kultúrája</t>
  </si>
  <si>
    <t>Afrikai-amerikai irodalom</t>
  </si>
  <si>
    <t>Társadalmi nem és az angolszász irodalom</t>
  </si>
  <si>
    <t xml:space="preserve">The Literature and Culture of the English Renaissance </t>
  </si>
  <si>
    <t xml:space="preserve">Gender and Literatures in English </t>
  </si>
  <si>
    <t>BAN2117</t>
  </si>
  <si>
    <t>BAN2118</t>
  </si>
  <si>
    <t>Szociolingvisztika és dialektológia</t>
  </si>
  <si>
    <t xml:space="preserve">Sociolinguistics and Dialectology </t>
  </si>
  <si>
    <t xml:space="preserve">A nyelvoktatás elmélete és gyakorlata </t>
  </si>
  <si>
    <t>The Theory and Practice of Language Teaching</t>
  </si>
  <si>
    <t>Skót irodalom és kultúra</t>
  </si>
  <si>
    <t xml:space="preserve">Scottish Litearure and Culture </t>
  </si>
  <si>
    <t>Szaknyelvi kommunikáció 1. Tárgyalástechnika idegen nyelven</t>
  </si>
  <si>
    <t>Szaknyelvi kommunikáció 2. Gazdasági és pénzügyi szaknyelv</t>
  </si>
  <si>
    <t xml:space="preserve">English for Special Purposes 1. Negotiation Skills in English </t>
  </si>
  <si>
    <t xml:space="preserve">English for Special Purposes 2. Business English </t>
  </si>
  <si>
    <t>Szakfordítás 2. (Gazdasági szövegek)</t>
  </si>
  <si>
    <t>Technical Translation 2. (Economic Texts)</t>
  </si>
  <si>
    <t>Technical Translation 3. (Texts on Engineering)</t>
  </si>
  <si>
    <t>BAN2201</t>
  </si>
  <si>
    <t>BAN2202</t>
  </si>
  <si>
    <t>BAN2203</t>
  </si>
  <si>
    <t>BAN2204</t>
  </si>
  <si>
    <t>BAN2205</t>
  </si>
  <si>
    <t>BAN2206</t>
  </si>
  <si>
    <t>BAN2207</t>
  </si>
  <si>
    <t>BAN2208</t>
  </si>
  <si>
    <t>BAN2209</t>
  </si>
  <si>
    <t>BAN2210</t>
  </si>
  <si>
    <t>Brit irodalomtörténet 1. A kezdetektől a 19. századig</t>
  </si>
  <si>
    <t xml:space="preserve">British Literature 1. From the Beginnings to the 19th Century </t>
  </si>
  <si>
    <t xml:space="preserve">Brit irodalomtörténet 2. A 19. század irodalma </t>
  </si>
  <si>
    <t xml:space="preserve">British Literature 2. The 19th Century </t>
  </si>
  <si>
    <t xml:space="preserve">Brit irodalomtörténet 3. A 20. század irodalma </t>
  </si>
  <si>
    <t xml:space="preserve">British Literary History 3. The 20th century </t>
  </si>
  <si>
    <t>Technical Translation 1. (Legal Texts)</t>
  </si>
  <si>
    <t>Fonetika és fonológia</t>
  </si>
  <si>
    <t>Phonetics and Phonology</t>
  </si>
  <si>
    <t>Morfológia</t>
  </si>
  <si>
    <t>Morphology</t>
  </si>
  <si>
    <t xml:space="preserve">Szintaxis </t>
  </si>
  <si>
    <t>OAN1104</t>
  </si>
  <si>
    <t>OAN1105</t>
  </si>
  <si>
    <t>OAN1203</t>
  </si>
  <si>
    <t>OAN1205</t>
  </si>
  <si>
    <t>OAN1204</t>
  </si>
  <si>
    <t>OAN1114</t>
  </si>
  <si>
    <t>OAN1106</t>
  </si>
  <si>
    <t>OAN1107</t>
  </si>
  <si>
    <t>OAN1208</t>
  </si>
  <si>
    <t>OAN1110</t>
  </si>
  <si>
    <t>Pragmatika</t>
  </si>
  <si>
    <t xml:space="preserve"> Pragmatics </t>
  </si>
  <si>
    <t>OAN1211</t>
  </si>
  <si>
    <t>OAN1115</t>
  </si>
  <si>
    <t>OAN1113</t>
  </si>
  <si>
    <t>OAN1101</t>
  </si>
  <si>
    <t>OAN1102</t>
  </si>
  <si>
    <t>OAN1201</t>
  </si>
  <si>
    <t>OAN1202</t>
  </si>
  <si>
    <t xml:space="preserve">Szókincsfejlesztés </t>
  </si>
  <si>
    <t xml:space="preserve">Vocabulary Development </t>
  </si>
  <si>
    <t xml:space="preserve">Integrált nyelvi készségek  </t>
  </si>
  <si>
    <t xml:space="preserve">Integrated Language Skills </t>
  </si>
  <si>
    <t>Kognitív szemlélet a nyelvészetben és a nyelvi tudatosság</t>
  </si>
  <si>
    <t>Cognitive Approaches in Linguistics and Language Awareness</t>
  </si>
  <si>
    <t>2022 szeptemberétől</t>
  </si>
  <si>
    <t>Szakfordítás 3. (Műszaki szövegek)</t>
  </si>
  <si>
    <t>Szakfordítás 1. (Jogi szövegek)</t>
  </si>
  <si>
    <t xml:space="preserve">Name of the programme: English and American Studies </t>
  </si>
  <si>
    <t>Szak megnevezése: Anglisztika alapképzési szak</t>
  </si>
  <si>
    <t>Tanyiné dr. Kocsis Anikó</t>
  </si>
  <si>
    <t>Tantárgy típusa</t>
  </si>
  <si>
    <t>Specializációk: anglisztika; angol szakfordító</t>
  </si>
  <si>
    <t>Specialisations: English and American Studies; Translation</t>
  </si>
  <si>
    <t>BAN1307</t>
  </si>
  <si>
    <t>BAN1308</t>
  </si>
  <si>
    <t>BAN1309</t>
  </si>
  <si>
    <t>BAN1310</t>
  </si>
  <si>
    <t>BAN1311</t>
  </si>
  <si>
    <t>BAN1407</t>
  </si>
  <si>
    <t>BAN1408</t>
  </si>
  <si>
    <t>BAN1409</t>
  </si>
  <si>
    <t>BAN1410</t>
  </si>
  <si>
    <t>BAN1411</t>
  </si>
  <si>
    <t>BAN1507</t>
  </si>
  <si>
    <t>BAN1508</t>
  </si>
  <si>
    <t>BAN1509</t>
  </si>
  <si>
    <t>BAN1510</t>
  </si>
  <si>
    <t>BAN1511</t>
  </si>
  <si>
    <t>BAN1608</t>
  </si>
  <si>
    <t>BAN1609</t>
  </si>
  <si>
    <t>BAN1610</t>
  </si>
  <si>
    <t>BAN1611</t>
  </si>
  <si>
    <t>BAN1607</t>
  </si>
  <si>
    <t>Kiss Sándor</t>
  </si>
  <si>
    <t>Vesszős Balázs</t>
  </si>
  <si>
    <t xml:space="preserve">Somfalvi Zita </t>
  </si>
  <si>
    <t>American Literature 1. The Colonial Period and the 18th Century</t>
  </si>
  <si>
    <t>Általános fordítástechnika idegen nyelvről magyarra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</si>
</sst>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Font="1" applyFill="1"/>
    <xf numFmtId="1" fontId="1" fillId="0" borderId="13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3" fillId="4" borderId="16" xfId="0" applyFont="1" applyFill="1" applyBorder="1"/>
    <xf numFmtId="0" fontId="3" fillId="4" borderId="17" xfId="0" applyFont="1" applyFill="1" applyBorder="1"/>
    <xf numFmtId="0" fontId="4" fillId="0" borderId="17" xfId="0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/>
    </xf>
    <xf numFmtId="0" fontId="0" fillId="0" borderId="0" xfId="0" applyFont="1"/>
    <xf numFmtId="1" fontId="1" fillId="0" borderId="19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4" borderId="33" xfId="0" applyFont="1" applyFill="1" applyBorder="1"/>
    <xf numFmtId="0" fontId="3" fillId="4" borderId="7" xfId="0" applyFont="1" applyFill="1" applyBorder="1"/>
    <xf numFmtId="0" fontId="4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1" fontId="5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 wrapText="1"/>
    </xf>
    <xf numFmtId="1" fontId="1" fillId="0" borderId="26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" fontId="1" fillId="6" borderId="26" xfId="0" applyNumberFormat="1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horizontal="center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1" fontId="1" fillId="6" borderId="27" xfId="0" applyNumberFormat="1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1" fontId="1" fillId="6" borderId="8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" fontId="1" fillId="6" borderId="34" xfId="0" applyNumberFormat="1" applyFont="1" applyFill="1" applyBorder="1" applyAlignment="1">
      <alignment vertical="center" wrapText="1"/>
    </xf>
    <xf numFmtId="0" fontId="1" fillId="6" borderId="34" xfId="0" applyFont="1" applyFill="1" applyBorder="1" applyAlignment="1">
      <alignment vertical="center" wrapText="1"/>
    </xf>
    <xf numFmtId="1" fontId="1" fillId="6" borderId="34" xfId="0" applyNumberFormat="1" applyFont="1" applyFill="1" applyBorder="1" applyAlignment="1">
      <alignment horizontal="center" vertical="center" wrapText="1"/>
    </xf>
    <xf numFmtId="1" fontId="3" fillId="6" borderId="34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wrapText="1"/>
    </xf>
    <xf numFmtId="1" fontId="1" fillId="7" borderId="27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10" borderId="27" xfId="0" applyNumberFormat="1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1" fontId="1" fillId="10" borderId="8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1" fontId="1" fillId="6" borderId="35" xfId="0" applyNumberFormat="1" applyFont="1" applyFill="1" applyBorder="1" applyAlignment="1">
      <alignment vertical="center" wrapText="1"/>
    </xf>
    <xf numFmtId="1" fontId="2" fillId="6" borderId="27" xfId="0" applyNumberFormat="1" applyFont="1" applyFill="1" applyBorder="1" applyAlignment="1">
      <alignment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0" fillId="10" borderId="0" xfId="0" applyFont="1" applyFill="1"/>
    <xf numFmtId="0" fontId="9" fillId="10" borderId="8" xfId="0" applyFont="1" applyFill="1" applyBorder="1" applyAlignment="1">
      <alignment horizontal="center" vertical="center" wrapText="1"/>
    </xf>
    <xf numFmtId="1" fontId="3" fillId="7" borderId="2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vertical="center" wrapText="1"/>
    </xf>
    <xf numFmtId="0" fontId="1" fillId="10" borderId="0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1" fillId="7" borderId="28" xfId="0" applyNumberFormat="1" applyFont="1" applyFill="1" applyBorder="1" applyAlignment="1">
      <alignment vertical="center" wrapText="1"/>
    </xf>
    <xf numFmtId="0" fontId="1" fillId="7" borderId="29" xfId="0" applyFont="1" applyFill="1" applyBorder="1" applyAlignment="1">
      <alignment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1" fontId="5" fillId="3" borderId="12" xfId="0" applyNumberFormat="1" applyFont="1" applyFill="1" applyBorder="1" applyAlignment="1">
      <alignment vertical="center" wrapText="1"/>
    </xf>
    <xf numFmtId="0" fontId="13" fillId="11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6" fillId="7" borderId="30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A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</xdr:rowOff>
    </xdr:from>
    <xdr:to>
      <xdr:col>2</xdr:col>
      <xdr:colOff>1735666</xdr:colOff>
      <xdr:row>7</xdr:row>
      <xdr:rowOff>160715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3" y="1"/>
          <a:ext cx="2836333" cy="1494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4"/>
  <sheetViews>
    <sheetView tabSelected="1" showRuler="0" zoomScale="90" zoomScaleNormal="90" zoomScaleSheetLayoutView="100" zoomScalePageLayoutView="84" workbookViewId="0">
      <selection activeCell="E16" sqref="E16"/>
    </sheetView>
  </sheetViews>
  <sheetFormatPr defaultColWidth="9.140625" defaultRowHeight="15" x14ac:dyDescent="0.25"/>
  <cols>
    <col min="1" max="1" width="5.85546875" style="123" customWidth="1"/>
    <col min="2" max="2" width="10.85546875" style="124" customWidth="1"/>
    <col min="3" max="3" width="35.5703125" style="125" customWidth="1"/>
    <col min="4" max="4" width="32.140625" style="124" customWidth="1"/>
    <col min="5" max="5" width="11.7109375" style="124" customWidth="1"/>
    <col min="6" max="6" width="27" style="124" customWidth="1"/>
    <col min="7" max="7" width="10.42578125" style="105" customWidth="1"/>
    <col min="8" max="8" width="4.85546875" style="126" customWidth="1"/>
    <col min="9" max="10" width="5" style="126" customWidth="1"/>
    <col min="11" max="11" width="4.85546875" style="126" customWidth="1"/>
    <col min="12" max="12" width="6.85546875" style="127" customWidth="1"/>
    <col min="13" max="13" width="7.42578125" style="105" customWidth="1"/>
    <col min="14" max="14" width="9.85546875" style="105" customWidth="1"/>
    <col min="15" max="15" width="15.140625" style="124" customWidth="1"/>
    <col min="16" max="16384" width="9.140625" style="1"/>
  </cols>
  <sheetData>
    <row r="1" spans="1:15" s="11" customFormat="1" x14ac:dyDescent="0.25">
      <c r="A1" s="2"/>
      <c r="B1" s="3"/>
      <c r="C1" s="4"/>
      <c r="D1" s="5" t="s">
        <v>255</v>
      </c>
      <c r="E1" s="6"/>
      <c r="F1" s="6"/>
      <c r="G1" s="7"/>
      <c r="H1" s="8"/>
      <c r="I1" s="8"/>
      <c r="J1" s="8"/>
      <c r="K1" s="8"/>
      <c r="L1" s="9" t="s">
        <v>0</v>
      </c>
      <c r="M1" s="9"/>
      <c r="N1" s="157"/>
      <c r="O1" s="10" t="s">
        <v>20</v>
      </c>
    </row>
    <row r="2" spans="1:15" s="11" customFormat="1" x14ac:dyDescent="0.25">
      <c r="A2" s="12"/>
      <c r="B2" s="13"/>
      <c r="C2" s="14"/>
      <c r="D2" s="15" t="s">
        <v>254</v>
      </c>
      <c r="E2" s="16"/>
      <c r="F2" s="16"/>
      <c r="G2" s="17"/>
      <c r="H2" s="18"/>
      <c r="I2" s="18"/>
      <c r="J2" s="18"/>
      <c r="K2" s="18"/>
      <c r="L2" s="19"/>
      <c r="M2" s="19"/>
      <c r="N2" s="17"/>
      <c r="O2" s="20"/>
    </row>
    <row r="3" spans="1:15" s="11" customFormat="1" x14ac:dyDescent="0.25">
      <c r="A3" s="12"/>
      <c r="B3" s="13"/>
      <c r="C3" s="14"/>
      <c r="D3" s="15" t="s">
        <v>258</v>
      </c>
      <c r="E3" s="16"/>
      <c r="F3" s="16"/>
      <c r="G3" s="17"/>
      <c r="H3" s="18"/>
      <c r="I3" s="18"/>
      <c r="J3" s="18"/>
      <c r="K3" s="18"/>
      <c r="L3" s="19"/>
      <c r="M3" s="19"/>
      <c r="N3" s="17"/>
      <c r="O3" s="20"/>
    </row>
    <row r="4" spans="1:15" s="11" customFormat="1" x14ac:dyDescent="0.25">
      <c r="A4" s="12"/>
      <c r="B4" s="13"/>
      <c r="C4" s="14"/>
      <c r="D4" s="15" t="s">
        <v>259</v>
      </c>
      <c r="E4" s="16"/>
      <c r="F4" s="16"/>
      <c r="G4" s="17"/>
      <c r="H4" s="18"/>
      <c r="I4" s="18"/>
      <c r="J4" s="18"/>
      <c r="K4" s="18"/>
      <c r="L4" s="19"/>
      <c r="M4" s="19"/>
      <c r="N4" s="17"/>
      <c r="O4" s="20"/>
    </row>
    <row r="5" spans="1:15" s="11" customFormat="1" x14ac:dyDescent="0.25">
      <c r="A5" s="12"/>
      <c r="B5" s="13"/>
      <c r="C5" s="14"/>
      <c r="D5" s="21" t="s">
        <v>1</v>
      </c>
      <c r="E5" s="22" t="s">
        <v>38</v>
      </c>
      <c r="F5" s="22">
        <v>6</v>
      </c>
      <c r="G5" s="23"/>
      <c r="H5" s="24"/>
      <c r="I5" s="24"/>
      <c r="J5" s="24"/>
      <c r="K5" s="24"/>
      <c r="L5" s="25"/>
      <c r="M5" s="23"/>
      <c r="N5" s="23"/>
      <c r="O5" s="26"/>
    </row>
    <row r="6" spans="1:15" s="11" customFormat="1" x14ac:dyDescent="0.25">
      <c r="A6" s="12"/>
      <c r="B6" s="13"/>
      <c r="C6" s="14"/>
      <c r="D6" s="27" t="s">
        <v>2</v>
      </c>
      <c r="E6" s="28" t="s">
        <v>39</v>
      </c>
      <c r="F6" s="22">
        <v>180</v>
      </c>
      <c r="G6" s="23"/>
      <c r="H6" s="24"/>
      <c r="I6" s="24"/>
      <c r="J6" s="24"/>
      <c r="K6" s="29"/>
      <c r="L6" s="25"/>
      <c r="M6" s="29"/>
      <c r="N6" s="30" t="s">
        <v>3</v>
      </c>
      <c r="O6" s="31" t="s">
        <v>69</v>
      </c>
    </row>
    <row r="7" spans="1:15" s="11" customFormat="1" x14ac:dyDescent="0.25">
      <c r="A7" s="12"/>
      <c r="B7" s="13"/>
      <c r="C7" s="14"/>
      <c r="D7" s="27" t="s">
        <v>4</v>
      </c>
      <c r="E7" s="32" t="s">
        <v>45</v>
      </c>
      <c r="F7" s="22"/>
      <c r="G7" s="23"/>
      <c r="H7" s="24"/>
      <c r="I7" s="24"/>
      <c r="J7" s="24"/>
      <c r="K7" s="29" t="s">
        <v>5</v>
      </c>
      <c r="L7" s="25"/>
      <c r="M7" s="29"/>
      <c r="N7" s="30">
        <f>SUM(O7)/6</f>
        <v>270.66666666666669</v>
      </c>
      <c r="O7" s="31">
        <f>SUM(H22,H34,H42,H71,H50,H77,H57,H83,H64,H89)</f>
        <v>1624</v>
      </c>
    </row>
    <row r="8" spans="1:15" x14ac:dyDescent="0.25">
      <c r="A8" s="12"/>
      <c r="B8" s="13"/>
      <c r="C8" s="14"/>
      <c r="D8" s="33"/>
      <c r="E8" s="32"/>
      <c r="F8" s="32"/>
      <c r="G8" s="23"/>
      <c r="H8" s="24"/>
      <c r="I8" s="24"/>
      <c r="J8" s="24"/>
      <c r="K8" s="24"/>
      <c r="L8" s="34"/>
      <c r="M8" s="35"/>
      <c r="N8" s="36" t="s">
        <v>87</v>
      </c>
      <c r="O8" s="37">
        <f>SUM(N7)/14</f>
        <v>19.333333333333336</v>
      </c>
    </row>
    <row r="9" spans="1:15" ht="13.7" customHeight="1" x14ac:dyDescent="0.25">
      <c r="A9" s="38" t="s">
        <v>251</v>
      </c>
      <c r="B9" s="39"/>
      <c r="C9" s="14"/>
      <c r="D9" s="40"/>
      <c r="E9" s="41"/>
      <c r="F9" s="41"/>
      <c r="G9" s="42"/>
      <c r="H9" s="43"/>
      <c r="I9" s="43"/>
      <c r="J9" s="43"/>
      <c r="K9" s="44"/>
      <c r="L9" s="41"/>
      <c r="M9" s="45"/>
      <c r="N9" s="41"/>
      <c r="O9" s="46"/>
    </row>
    <row r="10" spans="1:15" ht="27.75" customHeight="1" x14ac:dyDescent="0.25">
      <c r="A10" s="167" t="s">
        <v>6</v>
      </c>
      <c r="B10" s="165" t="s">
        <v>7</v>
      </c>
      <c r="C10" s="165" t="s">
        <v>8</v>
      </c>
      <c r="D10" s="169" t="s">
        <v>9</v>
      </c>
      <c r="E10" s="165" t="s">
        <v>10</v>
      </c>
      <c r="F10" s="169" t="s">
        <v>11</v>
      </c>
      <c r="G10" s="165" t="s">
        <v>12</v>
      </c>
      <c r="H10" s="171" t="s">
        <v>13</v>
      </c>
      <c r="I10" s="172"/>
      <c r="J10" s="171" t="s">
        <v>14</v>
      </c>
      <c r="K10" s="172"/>
      <c r="L10" s="173" t="s">
        <v>15</v>
      </c>
      <c r="M10" s="165" t="s">
        <v>16</v>
      </c>
      <c r="N10" s="165" t="s">
        <v>257</v>
      </c>
      <c r="O10" s="178" t="s">
        <v>17</v>
      </c>
    </row>
    <row r="11" spans="1:15" ht="29.25" customHeight="1" x14ac:dyDescent="0.25">
      <c r="A11" s="168"/>
      <c r="B11" s="166"/>
      <c r="C11" s="166"/>
      <c r="D11" s="170"/>
      <c r="E11" s="166"/>
      <c r="F11" s="170"/>
      <c r="G11" s="166"/>
      <c r="H11" s="47" t="s">
        <v>18</v>
      </c>
      <c r="I11" s="48" t="s">
        <v>19</v>
      </c>
      <c r="J11" s="47" t="s">
        <v>18</v>
      </c>
      <c r="K11" s="48" t="s">
        <v>19</v>
      </c>
      <c r="L11" s="174"/>
      <c r="M11" s="166"/>
      <c r="N11" s="166"/>
      <c r="O11" s="179"/>
    </row>
    <row r="12" spans="1:15" s="49" customFormat="1" x14ac:dyDescent="0.25">
      <c r="A12" s="49">
        <v>1</v>
      </c>
      <c r="B12" s="49" t="s">
        <v>70</v>
      </c>
      <c r="C12" s="49" t="s">
        <v>71</v>
      </c>
      <c r="D12" s="49" t="s">
        <v>72</v>
      </c>
      <c r="F12" s="49" t="s">
        <v>256</v>
      </c>
      <c r="G12" s="50" t="s">
        <v>73</v>
      </c>
      <c r="H12" s="50">
        <v>0</v>
      </c>
      <c r="I12" s="50">
        <v>2</v>
      </c>
      <c r="J12" s="50">
        <v>0</v>
      </c>
      <c r="K12" s="50">
        <v>9</v>
      </c>
      <c r="L12" s="51">
        <v>3</v>
      </c>
      <c r="M12" s="50" t="s">
        <v>22</v>
      </c>
      <c r="N12" s="50" t="s">
        <v>23</v>
      </c>
    </row>
    <row r="13" spans="1:15" s="49" customFormat="1" x14ac:dyDescent="0.25">
      <c r="A13" s="52">
        <v>1</v>
      </c>
      <c r="B13" s="49" t="s">
        <v>74</v>
      </c>
      <c r="C13" s="49" t="s">
        <v>75</v>
      </c>
      <c r="D13" s="49" t="s">
        <v>76</v>
      </c>
      <c r="F13" s="49" t="s">
        <v>77</v>
      </c>
      <c r="G13" s="50" t="s">
        <v>78</v>
      </c>
      <c r="H13" s="50">
        <v>2</v>
      </c>
      <c r="I13" s="50">
        <v>0</v>
      </c>
      <c r="J13" s="50">
        <v>9</v>
      </c>
      <c r="K13" s="50">
        <v>0</v>
      </c>
      <c r="L13" s="51">
        <v>3</v>
      </c>
      <c r="M13" s="50" t="s">
        <v>24</v>
      </c>
      <c r="N13" s="50" t="s">
        <v>23</v>
      </c>
    </row>
    <row r="14" spans="1:15" s="49" customFormat="1" x14ac:dyDescent="0.25">
      <c r="A14" s="53">
        <v>1</v>
      </c>
      <c r="B14" s="54" t="s">
        <v>118</v>
      </c>
      <c r="C14" s="54" t="s">
        <v>92</v>
      </c>
      <c r="D14" s="54" t="s">
        <v>93</v>
      </c>
      <c r="E14" s="54"/>
      <c r="F14" s="54" t="s">
        <v>49</v>
      </c>
      <c r="G14" s="55" t="s">
        <v>21</v>
      </c>
      <c r="H14" s="56">
        <v>0</v>
      </c>
      <c r="I14" s="56">
        <v>3</v>
      </c>
      <c r="J14" s="56">
        <v>0</v>
      </c>
      <c r="K14" s="56">
        <v>13</v>
      </c>
      <c r="L14" s="57">
        <v>4</v>
      </c>
      <c r="M14" s="55" t="s">
        <v>22</v>
      </c>
      <c r="N14" s="55" t="s">
        <v>23</v>
      </c>
      <c r="O14" s="54" t="s">
        <v>241</v>
      </c>
    </row>
    <row r="15" spans="1:15" s="63" customFormat="1" x14ac:dyDescent="0.25">
      <c r="A15" s="58">
        <v>1</v>
      </c>
      <c r="B15" s="54" t="s">
        <v>119</v>
      </c>
      <c r="C15" s="59" t="s">
        <v>94</v>
      </c>
      <c r="D15" s="59" t="s">
        <v>95</v>
      </c>
      <c r="E15" s="59"/>
      <c r="F15" s="59" t="s">
        <v>280</v>
      </c>
      <c r="G15" s="55" t="s">
        <v>21</v>
      </c>
      <c r="H15" s="60">
        <v>0</v>
      </c>
      <c r="I15" s="60">
        <v>3</v>
      </c>
      <c r="J15" s="60">
        <v>0</v>
      </c>
      <c r="K15" s="60">
        <v>13</v>
      </c>
      <c r="L15" s="61">
        <v>4</v>
      </c>
      <c r="M15" s="62" t="s">
        <v>22</v>
      </c>
      <c r="N15" s="62" t="s">
        <v>23</v>
      </c>
      <c r="O15" s="59" t="s">
        <v>242</v>
      </c>
    </row>
    <row r="16" spans="1:15" s="63" customFormat="1" ht="28.5" x14ac:dyDescent="0.25">
      <c r="A16" s="64">
        <v>1</v>
      </c>
      <c r="B16" s="54" t="s">
        <v>174</v>
      </c>
      <c r="C16" s="65" t="s">
        <v>97</v>
      </c>
      <c r="D16" s="65" t="s">
        <v>98</v>
      </c>
      <c r="E16" s="65"/>
      <c r="F16" s="65" t="s">
        <v>281</v>
      </c>
      <c r="G16" s="55" t="s">
        <v>21</v>
      </c>
      <c r="H16" s="66">
        <v>0</v>
      </c>
      <c r="I16" s="66">
        <v>3</v>
      </c>
      <c r="J16" s="66">
        <v>0</v>
      </c>
      <c r="K16" s="66">
        <v>13</v>
      </c>
      <c r="L16" s="67">
        <v>4</v>
      </c>
      <c r="M16" s="68" t="s">
        <v>22</v>
      </c>
      <c r="N16" s="68" t="s">
        <v>23</v>
      </c>
      <c r="O16" s="65" t="s">
        <v>96</v>
      </c>
    </row>
    <row r="17" spans="1:15" s="63" customFormat="1" x14ac:dyDescent="0.25">
      <c r="A17" s="58">
        <v>1</v>
      </c>
      <c r="B17" s="54" t="s">
        <v>175</v>
      </c>
      <c r="C17" s="59" t="s">
        <v>245</v>
      </c>
      <c r="D17" s="59" t="s">
        <v>246</v>
      </c>
      <c r="E17" s="59"/>
      <c r="F17" s="59" t="s">
        <v>48</v>
      </c>
      <c r="G17" s="55" t="s">
        <v>21</v>
      </c>
      <c r="H17" s="60">
        <v>0</v>
      </c>
      <c r="I17" s="60">
        <v>2</v>
      </c>
      <c r="J17" s="60">
        <v>0</v>
      </c>
      <c r="K17" s="60">
        <v>9</v>
      </c>
      <c r="L17" s="61">
        <v>4</v>
      </c>
      <c r="M17" s="62" t="s">
        <v>22</v>
      </c>
      <c r="N17" s="62" t="s">
        <v>23</v>
      </c>
      <c r="O17" s="59"/>
    </row>
    <row r="18" spans="1:15" s="63" customFormat="1" x14ac:dyDescent="0.25">
      <c r="A18" s="58">
        <v>1</v>
      </c>
      <c r="B18" s="54" t="s">
        <v>176</v>
      </c>
      <c r="C18" s="59" t="s">
        <v>99</v>
      </c>
      <c r="D18" s="59" t="s">
        <v>101</v>
      </c>
      <c r="E18" s="59"/>
      <c r="F18" s="59" t="s">
        <v>280</v>
      </c>
      <c r="G18" s="55" t="s">
        <v>21</v>
      </c>
      <c r="H18" s="60">
        <v>1</v>
      </c>
      <c r="I18" s="60">
        <v>1</v>
      </c>
      <c r="J18" s="60">
        <v>5</v>
      </c>
      <c r="K18" s="60">
        <v>5</v>
      </c>
      <c r="L18" s="61">
        <v>4</v>
      </c>
      <c r="M18" s="62" t="s">
        <v>24</v>
      </c>
      <c r="N18" s="62" t="s">
        <v>23</v>
      </c>
      <c r="O18" s="59" t="s">
        <v>226</v>
      </c>
    </row>
    <row r="19" spans="1:15" s="63" customFormat="1" x14ac:dyDescent="0.25">
      <c r="A19" s="58">
        <v>1</v>
      </c>
      <c r="B19" s="54" t="s">
        <v>177</v>
      </c>
      <c r="C19" s="59" t="s">
        <v>100</v>
      </c>
      <c r="D19" s="59" t="s">
        <v>102</v>
      </c>
      <c r="E19" s="59"/>
      <c r="F19" s="59" t="s">
        <v>280</v>
      </c>
      <c r="G19" s="55" t="s">
        <v>21</v>
      </c>
      <c r="H19" s="60">
        <v>1</v>
      </c>
      <c r="I19" s="60">
        <v>1</v>
      </c>
      <c r="J19" s="60">
        <v>5</v>
      </c>
      <c r="K19" s="60">
        <v>5</v>
      </c>
      <c r="L19" s="61">
        <v>4</v>
      </c>
      <c r="M19" s="62" t="s">
        <v>24</v>
      </c>
      <c r="N19" s="62" t="s">
        <v>23</v>
      </c>
      <c r="O19" s="59" t="s">
        <v>227</v>
      </c>
    </row>
    <row r="20" spans="1:15" s="63" customFormat="1" ht="28.5" x14ac:dyDescent="0.25">
      <c r="A20" s="63">
        <v>1</v>
      </c>
      <c r="C20" s="63" t="s">
        <v>79</v>
      </c>
      <c r="D20" s="63" t="s">
        <v>80</v>
      </c>
      <c r="G20" s="69"/>
      <c r="H20" s="69">
        <v>0</v>
      </c>
      <c r="I20" s="69">
        <v>1</v>
      </c>
      <c r="J20" s="69">
        <v>0</v>
      </c>
      <c r="K20" s="69">
        <v>5</v>
      </c>
      <c r="L20" s="70">
        <v>2</v>
      </c>
      <c r="M20" s="69" t="s">
        <v>22</v>
      </c>
      <c r="N20" s="69" t="s">
        <v>81</v>
      </c>
    </row>
    <row r="21" spans="1:15" s="63" customFormat="1" x14ac:dyDescent="0.25">
      <c r="A21" s="71"/>
      <c r="B21" s="72"/>
      <c r="C21" s="72"/>
      <c r="D21" s="72"/>
      <c r="E21" s="72"/>
      <c r="F21" s="72"/>
      <c r="G21" s="73"/>
      <c r="H21" s="74">
        <f>SUM(H12:H20)</f>
        <v>4</v>
      </c>
      <c r="I21" s="74">
        <f>SUM(I12:I20)</f>
        <v>16</v>
      </c>
      <c r="J21" s="74">
        <f>SUM(J12:J20)</f>
        <v>19</v>
      </c>
      <c r="K21" s="74">
        <f>SUM(K12:K20)</f>
        <v>72</v>
      </c>
      <c r="L21" s="74">
        <f>SUM(L12:L20)</f>
        <v>32</v>
      </c>
      <c r="M21" s="73"/>
      <c r="N21" s="73"/>
      <c r="O21" s="72"/>
    </row>
    <row r="22" spans="1:15" s="63" customFormat="1" ht="28.5" x14ac:dyDescent="0.25">
      <c r="A22" s="71"/>
      <c r="B22" s="72"/>
      <c r="C22" s="72"/>
      <c r="D22" s="72"/>
      <c r="E22" s="72"/>
      <c r="F22" s="72"/>
      <c r="G22" s="75" t="s">
        <v>25</v>
      </c>
      <c r="H22" s="162">
        <f>SUM(H21:I21)*14</f>
        <v>280</v>
      </c>
      <c r="I22" s="163"/>
      <c r="J22" s="162">
        <f>SUM(J21:K21)</f>
        <v>91</v>
      </c>
      <c r="K22" s="163"/>
      <c r="L22" s="76"/>
      <c r="M22" s="73"/>
      <c r="N22" s="73"/>
      <c r="O22" s="72"/>
    </row>
    <row r="23" spans="1:15" s="63" customFormat="1" x14ac:dyDescent="0.25">
      <c r="A23" s="77">
        <v>2</v>
      </c>
      <c r="B23" s="77" t="s">
        <v>82</v>
      </c>
      <c r="C23" s="77" t="s">
        <v>83</v>
      </c>
      <c r="D23" s="77" t="s">
        <v>84</v>
      </c>
      <c r="E23" s="77"/>
      <c r="F23" s="77" t="s">
        <v>85</v>
      </c>
      <c r="G23" s="78" t="s">
        <v>86</v>
      </c>
      <c r="H23" s="78">
        <v>0</v>
      </c>
      <c r="I23" s="78">
        <v>2</v>
      </c>
      <c r="J23" s="78">
        <v>0</v>
      </c>
      <c r="K23" s="78">
        <v>9</v>
      </c>
      <c r="L23" s="79">
        <v>4</v>
      </c>
      <c r="M23" s="78" t="s">
        <v>22</v>
      </c>
      <c r="N23" s="78" t="s">
        <v>23</v>
      </c>
      <c r="O23" s="78"/>
    </row>
    <row r="24" spans="1:15" s="63" customFormat="1" x14ac:dyDescent="0.25">
      <c r="A24" s="80">
        <v>2</v>
      </c>
      <c r="B24" s="81" t="s">
        <v>109</v>
      </c>
      <c r="C24" s="81" t="s">
        <v>103</v>
      </c>
      <c r="D24" s="81" t="s">
        <v>106</v>
      </c>
      <c r="E24" s="81"/>
      <c r="F24" s="81" t="s">
        <v>49</v>
      </c>
      <c r="G24" s="82" t="s">
        <v>21</v>
      </c>
      <c r="H24" s="83">
        <v>0</v>
      </c>
      <c r="I24" s="83">
        <v>3</v>
      </c>
      <c r="J24" s="83">
        <v>0</v>
      </c>
      <c r="K24" s="83">
        <v>13</v>
      </c>
      <c r="L24" s="84">
        <v>4</v>
      </c>
      <c r="M24" s="82" t="s">
        <v>22</v>
      </c>
      <c r="N24" s="82" t="s">
        <v>23</v>
      </c>
      <c r="O24" s="81" t="s">
        <v>243</v>
      </c>
    </row>
    <row r="25" spans="1:15" s="63" customFormat="1" x14ac:dyDescent="0.25">
      <c r="A25" s="85">
        <v>2</v>
      </c>
      <c r="B25" s="81" t="s">
        <v>112</v>
      </c>
      <c r="C25" s="86" t="s">
        <v>104</v>
      </c>
      <c r="D25" s="86" t="s">
        <v>107</v>
      </c>
      <c r="E25" s="86"/>
      <c r="F25" s="86" t="s">
        <v>280</v>
      </c>
      <c r="G25" s="82" t="s">
        <v>21</v>
      </c>
      <c r="H25" s="87">
        <v>0</v>
      </c>
      <c r="I25" s="87">
        <v>3</v>
      </c>
      <c r="J25" s="87">
        <v>0</v>
      </c>
      <c r="K25" s="87">
        <v>13</v>
      </c>
      <c r="L25" s="88">
        <v>4</v>
      </c>
      <c r="M25" s="89" t="s">
        <v>22</v>
      </c>
      <c r="N25" s="89" t="s">
        <v>23</v>
      </c>
      <c r="O25" s="86" t="s">
        <v>244</v>
      </c>
    </row>
    <row r="26" spans="1:15" s="63" customFormat="1" ht="28.5" x14ac:dyDescent="0.25">
      <c r="A26" s="90">
        <v>2</v>
      </c>
      <c r="B26" s="81" t="s">
        <v>115</v>
      </c>
      <c r="C26" s="91" t="s">
        <v>105</v>
      </c>
      <c r="D26" s="91" t="s">
        <v>108</v>
      </c>
      <c r="E26" s="91"/>
      <c r="F26" s="91" t="s">
        <v>281</v>
      </c>
      <c r="G26" s="82" t="s">
        <v>21</v>
      </c>
      <c r="H26" s="92">
        <v>0</v>
      </c>
      <c r="I26" s="92">
        <v>3</v>
      </c>
      <c r="J26" s="92">
        <v>0</v>
      </c>
      <c r="K26" s="92">
        <v>13</v>
      </c>
      <c r="L26" s="93">
        <v>4</v>
      </c>
      <c r="M26" s="94" t="s">
        <v>22</v>
      </c>
      <c r="N26" s="94" t="s">
        <v>23</v>
      </c>
      <c r="O26" s="91" t="s">
        <v>228</v>
      </c>
    </row>
    <row r="27" spans="1:15" s="63" customFormat="1" x14ac:dyDescent="0.25">
      <c r="A27" s="85">
        <v>2</v>
      </c>
      <c r="B27" s="81" t="s">
        <v>142</v>
      </c>
      <c r="C27" s="86" t="s">
        <v>247</v>
      </c>
      <c r="D27" s="86" t="s">
        <v>248</v>
      </c>
      <c r="E27" s="86"/>
      <c r="F27" s="86" t="s">
        <v>281</v>
      </c>
      <c r="G27" s="82" t="s">
        <v>21</v>
      </c>
      <c r="H27" s="87">
        <v>0</v>
      </c>
      <c r="I27" s="87">
        <v>4</v>
      </c>
      <c r="J27" s="87">
        <v>0</v>
      </c>
      <c r="K27" s="87">
        <v>17</v>
      </c>
      <c r="L27" s="88">
        <v>6</v>
      </c>
      <c r="M27" s="89" t="s">
        <v>22</v>
      </c>
      <c r="N27" s="89" t="s">
        <v>23</v>
      </c>
      <c r="O27" s="86"/>
    </row>
    <row r="28" spans="1:15" s="63" customFormat="1" x14ac:dyDescent="0.25">
      <c r="A28" s="85">
        <v>2</v>
      </c>
      <c r="B28" s="81" t="s">
        <v>150</v>
      </c>
      <c r="C28" s="86" t="s">
        <v>110</v>
      </c>
      <c r="D28" s="86" t="s">
        <v>111</v>
      </c>
      <c r="E28" s="86"/>
      <c r="F28" s="86" t="s">
        <v>49</v>
      </c>
      <c r="G28" s="82" t="s">
        <v>21</v>
      </c>
      <c r="H28" s="87">
        <v>2</v>
      </c>
      <c r="I28" s="87">
        <v>0</v>
      </c>
      <c r="J28" s="87">
        <v>9</v>
      </c>
      <c r="K28" s="87">
        <v>0</v>
      </c>
      <c r="L28" s="88">
        <v>3</v>
      </c>
      <c r="M28" s="89" t="s">
        <v>24</v>
      </c>
      <c r="N28" s="89" t="s">
        <v>23</v>
      </c>
      <c r="O28" s="86" t="s">
        <v>229</v>
      </c>
    </row>
    <row r="29" spans="1:15" s="63" customFormat="1" x14ac:dyDescent="0.25">
      <c r="A29" s="85">
        <v>2</v>
      </c>
      <c r="B29" s="81" t="s">
        <v>151</v>
      </c>
      <c r="C29" s="86" t="s">
        <v>113</v>
      </c>
      <c r="D29" s="86" t="s">
        <v>114</v>
      </c>
      <c r="E29" s="86"/>
      <c r="F29" s="86" t="s">
        <v>280</v>
      </c>
      <c r="G29" s="82" t="s">
        <v>21</v>
      </c>
      <c r="H29" s="87">
        <v>1</v>
      </c>
      <c r="I29" s="87">
        <v>1</v>
      </c>
      <c r="J29" s="87">
        <v>5</v>
      </c>
      <c r="K29" s="87">
        <v>5</v>
      </c>
      <c r="L29" s="88">
        <v>3</v>
      </c>
      <c r="M29" s="89" t="s">
        <v>24</v>
      </c>
      <c r="N29" s="89" t="s">
        <v>23</v>
      </c>
      <c r="O29" s="86" t="s">
        <v>173</v>
      </c>
    </row>
    <row r="30" spans="1:15" s="63" customFormat="1" x14ac:dyDescent="0.25">
      <c r="A30" s="85">
        <v>2</v>
      </c>
      <c r="B30" s="86" t="s">
        <v>46</v>
      </c>
      <c r="C30" s="86" t="s">
        <v>26</v>
      </c>
      <c r="D30" s="86" t="s">
        <v>27</v>
      </c>
      <c r="E30" s="86"/>
      <c r="F30" s="86" t="s">
        <v>20</v>
      </c>
      <c r="G30" s="82" t="s">
        <v>21</v>
      </c>
      <c r="H30" s="87">
        <v>0</v>
      </c>
      <c r="I30" s="87">
        <v>0</v>
      </c>
      <c r="J30" s="87">
        <v>0</v>
      </c>
      <c r="K30" s="87">
        <v>0</v>
      </c>
      <c r="L30" s="88">
        <v>0</v>
      </c>
      <c r="M30" s="89" t="s">
        <v>24</v>
      </c>
      <c r="N30" s="89" t="s">
        <v>23</v>
      </c>
      <c r="O30" s="86" t="s">
        <v>230</v>
      </c>
    </row>
    <row r="31" spans="1:15" s="63" customFormat="1" ht="28.5" x14ac:dyDescent="0.25">
      <c r="A31" s="95">
        <v>2</v>
      </c>
      <c r="B31" s="95"/>
      <c r="C31" s="95" t="s">
        <v>79</v>
      </c>
      <c r="D31" s="95" t="s">
        <v>80</v>
      </c>
      <c r="E31" s="95"/>
      <c r="F31" s="95"/>
      <c r="G31" s="96"/>
      <c r="H31" s="96">
        <v>0</v>
      </c>
      <c r="I31" s="96">
        <v>1</v>
      </c>
      <c r="J31" s="96">
        <v>0</v>
      </c>
      <c r="K31" s="96">
        <v>5</v>
      </c>
      <c r="L31" s="97">
        <v>2</v>
      </c>
      <c r="M31" s="96" t="s">
        <v>22</v>
      </c>
      <c r="N31" s="96" t="s">
        <v>81</v>
      </c>
      <c r="O31" s="95"/>
    </row>
    <row r="32" spans="1:15" s="63" customFormat="1" ht="28.5" x14ac:dyDescent="0.25">
      <c r="A32" s="95">
        <v>2</v>
      </c>
      <c r="B32" s="95"/>
      <c r="C32" s="95" t="s">
        <v>79</v>
      </c>
      <c r="D32" s="95" t="s">
        <v>80</v>
      </c>
      <c r="E32" s="95"/>
      <c r="F32" s="95"/>
      <c r="G32" s="96"/>
      <c r="H32" s="96">
        <v>0</v>
      </c>
      <c r="I32" s="96">
        <v>1</v>
      </c>
      <c r="J32" s="96">
        <v>0</v>
      </c>
      <c r="K32" s="96">
        <v>5</v>
      </c>
      <c r="L32" s="97">
        <v>2</v>
      </c>
      <c r="M32" s="96" t="s">
        <v>22</v>
      </c>
      <c r="N32" s="96" t="s">
        <v>81</v>
      </c>
      <c r="O32" s="95"/>
    </row>
    <row r="33" spans="1:15" s="63" customFormat="1" x14ac:dyDescent="0.25">
      <c r="A33" s="71"/>
      <c r="B33" s="72"/>
      <c r="C33" s="72"/>
      <c r="D33" s="72"/>
      <c r="E33" s="72"/>
      <c r="F33" s="72"/>
      <c r="G33" s="73"/>
      <c r="H33" s="74">
        <f>SUM(H23:H32)</f>
        <v>3</v>
      </c>
      <c r="I33" s="74">
        <f>SUM(I23:I32)</f>
        <v>18</v>
      </c>
      <c r="J33" s="74">
        <f>SUM(J23:J32)</f>
        <v>14</v>
      </c>
      <c r="K33" s="74">
        <f>SUM(K23:K32)</f>
        <v>80</v>
      </c>
      <c r="L33" s="74">
        <f>SUM(L23:L32)</f>
        <v>32</v>
      </c>
      <c r="M33" s="73"/>
      <c r="N33" s="73"/>
      <c r="O33" s="72"/>
    </row>
    <row r="34" spans="1:15" s="63" customFormat="1" ht="28.5" x14ac:dyDescent="0.25">
      <c r="A34" s="71"/>
      <c r="B34" s="72"/>
      <c r="C34" s="72"/>
      <c r="D34" s="72"/>
      <c r="E34" s="72"/>
      <c r="F34" s="72"/>
      <c r="G34" s="75" t="s">
        <v>25</v>
      </c>
      <c r="H34" s="162">
        <f>SUM(H33:I33)*14</f>
        <v>294</v>
      </c>
      <c r="I34" s="163"/>
      <c r="J34" s="162">
        <f>SUM(J33:K33)</f>
        <v>94</v>
      </c>
      <c r="K34" s="163"/>
      <c r="L34" s="74"/>
      <c r="M34" s="73"/>
      <c r="N34" s="73"/>
      <c r="O34" s="72"/>
    </row>
    <row r="35" spans="1:15" s="63" customFormat="1" x14ac:dyDescent="0.25">
      <c r="A35" s="58">
        <v>3</v>
      </c>
      <c r="B35" s="59" t="s">
        <v>260</v>
      </c>
      <c r="C35" s="59" t="s">
        <v>116</v>
      </c>
      <c r="D35" s="59" t="s">
        <v>117</v>
      </c>
      <c r="E35" s="98"/>
      <c r="F35" s="59" t="s">
        <v>281</v>
      </c>
      <c r="G35" s="62" t="s">
        <v>21</v>
      </c>
      <c r="H35" s="60">
        <v>0</v>
      </c>
      <c r="I35" s="60">
        <v>2</v>
      </c>
      <c r="J35" s="60">
        <v>0</v>
      </c>
      <c r="K35" s="60">
        <v>9</v>
      </c>
      <c r="L35" s="61">
        <v>3</v>
      </c>
      <c r="M35" s="62" t="s">
        <v>22</v>
      </c>
      <c r="N35" s="62" t="s">
        <v>23</v>
      </c>
      <c r="O35" s="59" t="s">
        <v>231</v>
      </c>
    </row>
    <row r="36" spans="1:15" s="63" customFormat="1" x14ac:dyDescent="0.25">
      <c r="A36" s="64">
        <v>3</v>
      </c>
      <c r="B36" s="65" t="s">
        <v>261</v>
      </c>
      <c r="C36" s="65" t="s">
        <v>221</v>
      </c>
      <c r="D36" s="65" t="s">
        <v>222</v>
      </c>
      <c r="E36" s="65"/>
      <c r="F36" s="65" t="s">
        <v>47</v>
      </c>
      <c r="G36" s="99" t="s">
        <v>21</v>
      </c>
      <c r="H36" s="66">
        <v>1</v>
      </c>
      <c r="I36" s="66">
        <v>1</v>
      </c>
      <c r="J36" s="66">
        <v>5</v>
      </c>
      <c r="K36" s="66">
        <v>5</v>
      </c>
      <c r="L36" s="67">
        <v>3</v>
      </c>
      <c r="M36" s="68" t="s">
        <v>22</v>
      </c>
      <c r="N36" s="68" t="s">
        <v>23</v>
      </c>
      <c r="O36" s="65" t="s">
        <v>232</v>
      </c>
    </row>
    <row r="37" spans="1:15" s="63" customFormat="1" ht="28.5" x14ac:dyDescent="0.25">
      <c r="A37" s="58">
        <v>3</v>
      </c>
      <c r="B37" s="59" t="s">
        <v>262</v>
      </c>
      <c r="C37" s="59" t="s">
        <v>214</v>
      </c>
      <c r="D37" s="59" t="s">
        <v>215</v>
      </c>
      <c r="E37" s="98"/>
      <c r="F37" s="59" t="s">
        <v>20</v>
      </c>
      <c r="G37" s="62" t="s">
        <v>21</v>
      </c>
      <c r="H37" s="60">
        <v>1</v>
      </c>
      <c r="I37" s="60">
        <v>1</v>
      </c>
      <c r="J37" s="60">
        <v>5</v>
      </c>
      <c r="K37" s="60">
        <v>5</v>
      </c>
      <c r="L37" s="61">
        <v>3</v>
      </c>
      <c r="M37" s="62" t="s">
        <v>24</v>
      </c>
      <c r="N37" s="62" t="s">
        <v>23</v>
      </c>
      <c r="O37" s="59"/>
    </row>
    <row r="38" spans="1:15" s="63" customFormat="1" ht="42.75" x14ac:dyDescent="0.25">
      <c r="A38" s="58">
        <v>3</v>
      </c>
      <c r="B38" s="59" t="s">
        <v>263</v>
      </c>
      <c r="C38" s="59" t="s">
        <v>120</v>
      </c>
      <c r="D38" s="59" t="s">
        <v>283</v>
      </c>
      <c r="E38" s="98"/>
      <c r="F38" s="59" t="s">
        <v>28</v>
      </c>
      <c r="G38" s="62" t="s">
        <v>21</v>
      </c>
      <c r="H38" s="60">
        <v>1</v>
      </c>
      <c r="I38" s="60">
        <v>1</v>
      </c>
      <c r="J38" s="60">
        <v>5</v>
      </c>
      <c r="K38" s="60">
        <v>5</v>
      </c>
      <c r="L38" s="61">
        <v>3</v>
      </c>
      <c r="M38" s="62" t="s">
        <v>24</v>
      </c>
      <c r="N38" s="62" t="s">
        <v>23</v>
      </c>
      <c r="O38" s="59"/>
    </row>
    <row r="39" spans="1:15" s="63" customFormat="1" x14ac:dyDescent="0.25">
      <c r="A39" s="58">
        <v>3</v>
      </c>
      <c r="B39" s="59" t="s">
        <v>264</v>
      </c>
      <c r="C39" s="59" t="s">
        <v>121</v>
      </c>
      <c r="D39" s="59" t="s">
        <v>122</v>
      </c>
      <c r="E39" s="98"/>
      <c r="F39" s="59" t="s">
        <v>20</v>
      </c>
      <c r="G39" s="62" t="s">
        <v>21</v>
      </c>
      <c r="H39" s="60">
        <v>1</v>
      </c>
      <c r="I39" s="60">
        <v>1</v>
      </c>
      <c r="J39" s="60">
        <v>5</v>
      </c>
      <c r="K39" s="60">
        <v>5</v>
      </c>
      <c r="L39" s="61">
        <v>3</v>
      </c>
      <c r="M39" s="62" t="s">
        <v>24</v>
      </c>
      <c r="N39" s="62" t="s">
        <v>23</v>
      </c>
      <c r="O39" s="59" t="s">
        <v>233</v>
      </c>
    </row>
    <row r="40" spans="1:15" s="63" customFormat="1" ht="28.5" x14ac:dyDescent="0.25">
      <c r="A40" s="63">
        <v>3</v>
      </c>
      <c r="C40" s="63" t="s">
        <v>79</v>
      </c>
      <c r="D40" s="63" t="s">
        <v>80</v>
      </c>
      <c r="G40" s="69"/>
      <c r="H40" s="69">
        <v>0</v>
      </c>
      <c r="I40" s="69">
        <v>1</v>
      </c>
      <c r="J40" s="69">
        <v>0</v>
      </c>
      <c r="K40" s="69">
        <v>5</v>
      </c>
      <c r="L40" s="70">
        <v>2</v>
      </c>
      <c r="M40" s="69" t="s">
        <v>22</v>
      </c>
      <c r="N40" s="69" t="s">
        <v>81</v>
      </c>
    </row>
    <row r="41" spans="1:15" s="63" customFormat="1" x14ac:dyDescent="0.25">
      <c r="A41" s="71"/>
      <c r="B41" s="72"/>
      <c r="C41" s="72"/>
      <c r="D41" s="72"/>
      <c r="E41" s="72"/>
      <c r="F41" s="72"/>
      <c r="G41" s="73"/>
      <c r="H41" s="74">
        <f>SUM(H35:H40)</f>
        <v>4</v>
      </c>
      <c r="I41" s="74">
        <f>SUM(I35:I40)</f>
        <v>7</v>
      </c>
      <c r="J41" s="74">
        <f>SUM(J35:J40)</f>
        <v>20</v>
      </c>
      <c r="K41" s="74">
        <f>SUM(K35:K40)</f>
        <v>34</v>
      </c>
      <c r="L41" s="74">
        <f>SUM(L35:L40)</f>
        <v>17</v>
      </c>
      <c r="M41" s="73"/>
      <c r="N41" s="73"/>
      <c r="O41" s="72"/>
    </row>
    <row r="42" spans="1:15" s="63" customFormat="1" ht="28.5" x14ac:dyDescent="0.25">
      <c r="A42" s="71"/>
      <c r="B42" s="72"/>
      <c r="C42" s="100"/>
      <c r="D42" s="72"/>
      <c r="E42" s="72"/>
      <c r="F42" s="72"/>
      <c r="G42" s="75" t="s">
        <v>25</v>
      </c>
      <c r="H42" s="162">
        <f>SUM(H41:I41)*14</f>
        <v>154</v>
      </c>
      <c r="I42" s="163"/>
      <c r="J42" s="162">
        <f>SUM(J41:K41)</f>
        <v>54</v>
      </c>
      <c r="K42" s="163"/>
      <c r="L42" s="74"/>
      <c r="M42" s="73"/>
      <c r="N42" s="73"/>
      <c r="O42" s="72"/>
    </row>
    <row r="43" spans="1:15" s="63" customFormat="1" x14ac:dyDescent="0.25">
      <c r="A43" s="85">
        <v>4</v>
      </c>
      <c r="B43" s="86" t="s">
        <v>265</v>
      </c>
      <c r="C43" s="86" t="s">
        <v>223</v>
      </c>
      <c r="D43" s="86" t="s">
        <v>224</v>
      </c>
      <c r="E43" s="86"/>
      <c r="F43" s="86" t="s">
        <v>47</v>
      </c>
      <c r="G43" s="89" t="s">
        <v>21</v>
      </c>
      <c r="H43" s="87">
        <v>0</v>
      </c>
      <c r="I43" s="87">
        <v>3</v>
      </c>
      <c r="J43" s="87">
        <v>0</v>
      </c>
      <c r="K43" s="87">
        <v>13</v>
      </c>
      <c r="L43" s="88">
        <v>4</v>
      </c>
      <c r="M43" s="89" t="s">
        <v>22</v>
      </c>
      <c r="N43" s="89" t="s">
        <v>23</v>
      </c>
      <c r="O43" s="86" t="s">
        <v>91</v>
      </c>
    </row>
    <row r="44" spans="1:15" s="63" customFormat="1" x14ac:dyDescent="0.25">
      <c r="A44" s="85">
        <v>4</v>
      </c>
      <c r="B44" s="86" t="s">
        <v>266</v>
      </c>
      <c r="C44" s="86" t="s">
        <v>225</v>
      </c>
      <c r="D44" s="86" t="s">
        <v>145</v>
      </c>
      <c r="E44" s="86"/>
      <c r="F44" s="86" t="s">
        <v>47</v>
      </c>
      <c r="G44" s="89" t="s">
        <v>21</v>
      </c>
      <c r="H44" s="87">
        <v>1</v>
      </c>
      <c r="I44" s="87">
        <v>1</v>
      </c>
      <c r="J44" s="87">
        <v>5</v>
      </c>
      <c r="K44" s="87">
        <v>5</v>
      </c>
      <c r="L44" s="88">
        <v>3</v>
      </c>
      <c r="M44" s="89" t="s">
        <v>22</v>
      </c>
      <c r="N44" s="89" t="s">
        <v>23</v>
      </c>
      <c r="O44" s="86" t="s">
        <v>234</v>
      </c>
    </row>
    <row r="45" spans="1:15" s="63" customFormat="1" ht="28.5" x14ac:dyDescent="0.25">
      <c r="A45" s="85">
        <v>4</v>
      </c>
      <c r="B45" s="86" t="s">
        <v>267</v>
      </c>
      <c r="C45" s="86" t="s">
        <v>216</v>
      </c>
      <c r="D45" s="86" t="s">
        <v>217</v>
      </c>
      <c r="E45" s="86"/>
      <c r="F45" s="86" t="s">
        <v>29</v>
      </c>
      <c r="G45" s="89" t="s">
        <v>21</v>
      </c>
      <c r="H45" s="87">
        <v>1</v>
      </c>
      <c r="I45" s="87">
        <v>1</v>
      </c>
      <c r="J45" s="87">
        <v>5</v>
      </c>
      <c r="K45" s="87">
        <v>5</v>
      </c>
      <c r="L45" s="88">
        <v>3</v>
      </c>
      <c r="M45" s="89" t="s">
        <v>24</v>
      </c>
      <c r="N45" s="89" t="s">
        <v>23</v>
      </c>
      <c r="O45" s="86"/>
    </row>
    <row r="46" spans="1:15" s="63" customFormat="1" ht="28.5" x14ac:dyDescent="0.25">
      <c r="A46" s="85">
        <v>4</v>
      </c>
      <c r="B46" s="86" t="s">
        <v>268</v>
      </c>
      <c r="C46" s="86" t="s">
        <v>146</v>
      </c>
      <c r="D46" s="86" t="s">
        <v>147</v>
      </c>
      <c r="E46" s="86"/>
      <c r="F46" s="86" t="s">
        <v>30</v>
      </c>
      <c r="G46" s="89" t="s">
        <v>21</v>
      </c>
      <c r="H46" s="87">
        <v>1</v>
      </c>
      <c r="I46" s="87">
        <v>1</v>
      </c>
      <c r="J46" s="87">
        <v>5</v>
      </c>
      <c r="K46" s="87">
        <v>5</v>
      </c>
      <c r="L46" s="88">
        <v>3</v>
      </c>
      <c r="M46" s="89" t="s">
        <v>24</v>
      </c>
      <c r="N46" s="89" t="s">
        <v>23</v>
      </c>
      <c r="O46" s="86"/>
    </row>
    <row r="47" spans="1:15" s="63" customFormat="1" ht="28.5" x14ac:dyDescent="0.25">
      <c r="A47" s="85">
        <v>4</v>
      </c>
      <c r="B47" s="86" t="s">
        <v>269</v>
      </c>
      <c r="C47" s="86" t="s">
        <v>148</v>
      </c>
      <c r="D47" s="86" t="s">
        <v>149</v>
      </c>
      <c r="E47" s="86"/>
      <c r="F47" s="95" t="s">
        <v>280</v>
      </c>
      <c r="G47" s="89" t="s">
        <v>21</v>
      </c>
      <c r="H47" s="87">
        <v>1</v>
      </c>
      <c r="I47" s="87">
        <v>1</v>
      </c>
      <c r="J47" s="87">
        <v>5</v>
      </c>
      <c r="K47" s="87">
        <v>5</v>
      </c>
      <c r="L47" s="88">
        <v>3</v>
      </c>
      <c r="M47" s="89" t="s">
        <v>24</v>
      </c>
      <c r="N47" s="89" t="s">
        <v>23</v>
      </c>
      <c r="O47" s="86" t="s">
        <v>141</v>
      </c>
    </row>
    <row r="48" spans="1:15" s="63" customFormat="1" ht="28.5" x14ac:dyDescent="0.25">
      <c r="A48" s="95">
        <v>4</v>
      </c>
      <c r="B48" s="95"/>
      <c r="C48" s="95" t="s">
        <v>79</v>
      </c>
      <c r="D48" s="95" t="s">
        <v>80</v>
      </c>
      <c r="E48" s="95"/>
      <c r="F48" s="95"/>
      <c r="G48" s="96"/>
      <c r="H48" s="96">
        <v>0</v>
      </c>
      <c r="I48" s="96">
        <v>1</v>
      </c>
      <c r="J48" s="96">
        <v>0</v>
      </c>
      <c r="K48" s="96">
        <v>5</v>
      </c>
      <c r="L48" s="97">
        <v>2</v>
      </c>
      <c r="M48" s="96" t="s">
        <v>22</v>
      </c>
      <c r="N48" s="96" t="s">
        <v>81</v>
      </c>
      <c r="O48" s="95"/>
    </row>
    <row r="49" spans="1:15" s="63" customFormat="1" x14ac:dyDescent="0.25">
      <c r="A49" s="71"/>
      <c r="B49" s="72"/>
      <c r="C49" s="72"/>
      <c r="D49" s="72"/>
      <c r="E49" s="72"/>
      <c r="F49" s="72"/>
      <c r="G49" s="73"/>
      <c r="H49" s="74">
        <f>SUM(H43:H48)</f>
        <v>4</v>
      </c>
      <c r="I49" s="74">
        <f>SUM(I43:I48)</f>
        <v>8</v>
      </c>
      <c r="J49" s="74">
        <f>SUM(J43:J48)</f>
        <v>20</v>
      </c>
      <c r="K49" s="74">
        <f>SUM(K43:K48)</f>
        <v>38</v>
      </c>
      <c r="L49" s="74">
        <f>SUM(L43:L48)</f>
        <v>18</v>
      </c>
      <c r="M49" s="73"/>
      <c r="N49" s="73"/>
      <c r="O49" s="72"/>
    </row>
    <row r="50" spans="1:15" s="63" customFormat="1" ht="28.5" x14ac:dyDescent="0.25">
      <c r="A50" s="101"/>
      <c r="B50" s="100"/>
      <c r="C50" s="100"/>
      <c r="D50" s="100"/>
      <c r="E50" s="100"/>
      <c r="F50" s="100"/>
      <c r="G50" s="102" t="s">
        <v>25</v>
      </c>
      <c r="H50" s="164">
        <f>SUM(H49:I49)*14</f>
        <v>168</v>
      </c>
      <c r="I50" s="161"/>
      <c r="J50" s="164">
        <f>SUM(J49:K49)</f>
        <v>58</v>
      </c>
      <c r="K50" s="161"/>
      <c r="L50" s="100"/>
      <c r="M50" s="100"/>
      <c r="N50" s="104"/>
      <c r="O50" s="100"/>
    </row>
    <row r="51" spans="1:15" s="63" customFormat="1" x14ac:dyDescent="0.25">
      <c r="A51" s="58">
        <v>5</v>
      </c>
      <c r="B51" s="59" t="s">
        <v>270</v>
      </c>
      <c r="C51" s="59" t="s">
        <v>36</v>
      </c>
      <c r="D51" s="59" t="s">
        <v>40</v>
      </c>
      <c r="E51" s="59"/>
      <c r="F51" s="59" t="s">
        <v>282</v>
      </c>
      <c r="G51" s="105" t="s">
        <v>21</v>
      </c>
      <c r="H51" s="60">
        <v>0</v>
      </c>
      <c r="I51" s="60">
        <v>2</v>
      </c>
      <c r="J51" s="60">
        <v>0</v>
      </c>
      <c r="K51" s="60">
        <v>9</v>
      </c>
      <c r="L51" s="61">
        <v>3</v>
      </c>
      <c r="M51" s="62" t="s">
        <v>22</v>
      </c>
      <c r="N51" s="105" t="s">
        <v>23</v>
      </c>
      <c r="O51" s="59" t="s">
        <v>239</v>
      </c>
    </row>
    <row r="52" spans="1:15" s="63" customFormat="1" x14ac:dyDescent="0.25">
      <c r="A52" s="58">
        <v>5</v>
      </c>
      <c r="B52" s="59" t="s">
        <v>271</v>
      </c>
      <c r="C52" s="59" t="s">
        <v>178</v>
      </c>
      <c r="D52" s="59" t="s">
        <v>181</v>
      </c>
      <c r="E52" s="59"/>
      <c r="F52" s="59" t="s">
        <v>20</v>
      </c>
      <c r="G52" s="105" t="s">
        <v>21</v>
      </c>
      <c r="H52" s="60">
        <v>2</v>
      </c>
      <c r="I52" s="60">
        <v>0</v>
      </c>
      <c r="J52" s="60">
        <v>9</v>
      </c>
      <c r="K52" s="60">
        <v>0</v>
      </c>
      <c r="L52" s="61">
        <v>3</v>
      </c>
      <c r="M52" s="62" t="s">
        <v>24</v>
      </c>
      <c r="N52" s="105" t="s">
        <v>23</v>
      </c>
      <c r="O52" s="59" t="s">
        <v>90</v>
      </c>
    </row>
    <row r="53" spans="1:15" s="63" customFormat="1" ht="28.5" x14ac:dyDescent="0.25">
      <c r="A53" s="58">
        <v>5</v>
      </c>
      <c r="B53" s="59" t="s">
        <v>272</v>
      </c>
      <c r="C53" s="106" t="s">
        <v>218</v>
      </c>
      <c r="D53" s="106" t="s">
        <v>219</v>
      </c>
      <c r="E53" s="106"/>
      <c r="F53" s="65" t="s">
        <v>20</v>
      </c>
      <c r="G53" s="107" t="s">
        <v>21</v>
      </c>
      <c r="H53" s="108">
        <v>1</v>
      </c>
      <c r="I53" s="108">
        <v>2</v>
      </c>
      <c r="J53" s="108">
        <v>5</v>
      </c>
      <c r="K53" s="108">
        <v>9</v>
      </c>
      <c r="L53" s="109">
        <v>3</v>
      </c>
      <c r="M53" s="110" t="s">
        <v>24</v>
      </c>
      <c r="N53" s="110" t="s">
        <v>23</v>
      </c>
      <c r="O53" s="106"/>
    </row>
    <row r="54" spans="1:15" s="63" customFormat="1" ht="28.5" x14ac:dyDescent="0.25">
      <c r="A54" s="58">
        <v>5</v>
      </c>
      <c r="B54" s="59" t="s">
        <v>273</v>
      </c>
      <c r="C54" s="59" t="s">
        <v>179</v>
      </c>
      <c r="D54" s="59" t="s">
        <v>182</v>
      </c>
      <c r="E54" s="59"/>
      <c r="F54" s="59" t="s">
        <v>30</v>
      </c>
      <c r="G54" s="105" t="s">
        <v>21</v>
      </c>
      <c r="H54" s="60">
        <v>1</v>
      </c>
      <c r="I54" s="60">
        <v>1</v>
      </c>
      <c r="J54" s="60">
        <v>5</v>
      </c>
      <c r="K54" s="60">
        <v>5</v>
      </c>
      <c r="L54" s="61">
        <v>3</v>
      </c>
      <c r="M54" s="62" t="s">
        <v>24</v>
      </c>
      <c r="N54" s="105" t="s">
        <v>23</v>
      </c>
      <c r="O54" s="59"/>
    </row>
    <row r="55" spans="1:15" s="63" customFormat="1" x14ac:dyDescent="0.25">
      <c r="A55" s="111">
        <v>5</v>
      </c>
      <c r="B55" s="59" t="s">
        <v>274</v>
      </c>
      <c r="C55" s="112" t="s">
        <v>191</v>
      </c>
      <c r="D55" s="112" t="s">
        <v>192</v>
      </c>
      <c r="E55" s="112"/>
      <c r="F55" s="112" t="s">
        <v>49</v>
      </c>
      <c r="G55" s="113" t="s">
        <v>21</v>
      </c>
      <c r="H55" s="114">
        <v>1</v>
      </c>
      <c r="I55" s="114">
        <v>0</v>
      </c>
      <c r="J55" s="114">
        <v>5</v>
      </c>
      <c r="K55" s="114">
        <v>0</v>
      </c>
      <c r="L55" s="115">
        <v>3</v>
      </c>
      <c r="M55" s="113" t="s">
        <v>24</v>
      </c>
      <c r="N55" s="113" t="s">
        <v>23</v>
      </c>
      <c r="O55" s="112" t="s">
        <v>240</v>
      </c>
    </row>
    <row r="56" spans="1:15" s="63" customFormat="1" x14ac:dyDescent="0.25">
      <c r="A56" s="71"/>
      <c r="B56" s="72"/>
      <c r="C56" s="72"/>
      <c r="D56" s="72"/>
      <c r="E56" s="72"/>
      <c r="F56" s="72"/>
      <c r="G56" s="73"/>
      <c r="H56" s="74">
        <f>SUM(H51:H55)</f>
        <v>5</v>
      </c>
      <c r="I56" s="74">
        <f>SUM(I51:I55)</f>
        <v>5</v>
      </c>
      <c r="J56" s="74">
        <f>SUM(J51:J55)</f>
        <v>24</v>
      </c>
      <c r="K56" s="74">
        <f>SUM(K51:K55)</f>
        <v>23</v>
      </c>
      <c r="L56" s="74">
        <f>SUM(L51:L55)</f>
        <v>15</v>
      </c>
      <c r="M56" s="73"/>
      <c r="N56" s="73"/>
      <c r="O56" s="72"/>
    </row>
    <row r="57" spans="1:15" s="63" customFormat="1" ht="28.5" x14ac:dyDescent="0.25">
      <c r="A57" s="101"/>
      <c r="B57" s="100"/>
      <c r="C57" s="100"/>
      <c r="D57" s="100"/>
      <c r="E57" s="72"/>
      <c r="F57" s="72"/>
      <c r="G57" s="75" t="s">
        <v>25</v>
      </c>
      <c r="H57" s="162">
        <f>SUM(H56:I56)*14</f>
        <v>140</v>
      </c>
      <c r="I57" s="163"/>
      <c r="J57" s="162">
        <f>SUM(J56:K56)</f>
        <v>47</v>
      </c>
      <c r="K57" s="163"/>
      <c r="L57" s="74"/>
      <c r="M57" s="73"/>
      <c r="N57" s="73"/>
      <c r="O57" s="72"/>
    </row>
    <row r="58" spans="1:15" s="63" customFormat="1" ht="28.5" x14ac:dyDescent="0.25">
      <c r="A58" s="85">
        <v>6</v>
      </c>
      <c r="B58" s="86" t="s">
        <v>275</v>
      </c>
      <c r="C58" s="86" t="s">
        <v>31</v>
      </c>
      <c r="D58" s="86" t="s">
        <v>41</v>
      </c>
      <c r="E58" s="86"/>
      <c r="F58" s="86" t="s">
        <v>281</v>
      </c>
      <c r="G58" s="89" t="s">
        <v>21</v>
      </c>
      <c r="H58" s="87">
        <v>0</v>
      </c>
      <c r="I58" s="87">
        <v>2</v>
      </c>
      <c r="J58" s="87">
        <v>0</v>
      </c>
      <c r="K58" s="87">
        <v>5</v>
      </c>
      <c r="L58" s="88">
        <v>3</v>
      </c>
      <c r="M58" s="89" t="s">
        <v>22</v>
      </c>
      <c r="N58" s="89" t="s">
        <v>23</v>
      </c>
      <c r="O58" s="86"/>
    </row>
    <row r="59" spans="1:15" s="63" customFormat="1" ht="28.5" x14ac:dyDescent="0.25">
      <c r="A59" s="85">
        <v>6</v>
      </c>
      <c r="B59" s="86" t="s">
        <v>276</v>
      </c>
      <c r="C59" s="86" t="s">
        <v>180</v>
      </c>
      <c r="D59" s="86" t="s">
        <v>183</v>
      </c>
      <c r="E59" s="86"/>
      <c r="F59" s="86" t="s">
        <v>28</v>
      </c>
      <c r="G59" s="89" t="s">
        <v>21</v>
      </c>
      <c r="H59" s="87">
        <v>1</v>
      </c>
      <c r="I59" s="87">
        <v>1</v>
      </c>
      <c r="J59" s="87">
        <v>5</v>
      </c>
      <c r="K59" s="87">
        <v>5</v>
      </c>
      <c r="L59" s="88">
        <v>3</v>
      </c>
      <c r="M59" s="89" t="s">
        <v>24</v>
      </c>
      <c r="N59" s="89" t="s">
        <v>23</v>
      </c>
      <c r="O59" s="86"/>
    </row>
    <row r="60" spans="1:15" s="118" customFormat="1" x14ac:dyDescent="0.25">
      <c r="A60" s="90">
        <v>6</v>
      </c>
      <c r="B60" s="86" t="s">
        <v>277</v>
      </c>
      <c r="C60" s="91" t="s">
        <v>236</v>
      </c>
      <c r="D60" s="91" t="s">
        <v>237</v>
      </c>
      <c r="E60" s="91"/>
      <c r="F60" s="91" t="s">
        <v>28</v>
      </c>
      <c r="G60" s="116" t="s">
        <v>21</v>
      </c>
      <c r="H60" s="92">
        <v>1</v>
      </c>
      <c r="I60" s="92">
        <v>2</v>
      </c>
      <c r="J60" s="92">
        <v>5</v>
      </c>
      <c r="K60" s="92">
        <v>9</v>
      </c>
      <c r="L60" s="93">
        <v>3</v>
      </c>
      <c r="M60" s="94" t="s">
        <v>22</v>
      </c>
      <c r="N60" s="117" t="s">
        <v>23</v>
      </c>
      <c r="O60" s="91" t="s">
        <v>238</v>
      </c>
    </row>
    <row r="61" spans="1:15" s="118" customFormat="1" x14ac:dyDescent="0.25">
      <c r="A61" s="119">
        <v>6</v>
      </c>
      <c r="B61" s="86" t="s">
        <v>278</v>
      </c>
      <c r="C61" s="86" t="s">
        <v>143</v>
      </c>
      <c r="D61" s="86" t="s">
        <v>144</v>
      </c>
      <c r="E61" s="86"/>
      <c r="F61" s="86" t="s">
        <v>30</v>
      </c>
      <c r="G61" s="89" t="s">
        <v>21</v>
      </c>
      <c r="H61" s="87">
        <v>0</v>
      </c>
      <c r="I61" s="87">
        <v>2</v>
      </c>
      <c r="J61" s="87">
        <v>0</v>
      </c>
      <c r="K61" s="87">
        <v>9</v>
      </c>
      <c r="L61" s="88">
        <v>3</v>
      </c>
      <c r="M61" s="89" t="s">
        <v>22</v>
      </c>
      <c r="N61" s="89" t="s">
        <v>23</v>
      </c>
      <c r="O61" s="86"/>
    </row>
    <row r="62" spans="1:15" s="118" customFormat="1" x14ac:dyDescent="0.25">
      <c r="A62" s="120">
        <v>6</v>
      </c>
      <c r="B62" s="77" t="s">
        <v>279</v>
      </c>
      <c r="C62" s="77" t="s">
        <v>32</v>
      </c>
      <c r="D62" s="77" t="s">
        <v>33</v>
      </c>
      <c r="E62" s="77"/>
      <c r="F62" s="77" t="s">
        <v>20</v>
      </c>
      <c r="G62" s="78" t="s">
        <v>21</v>
      </c>
      <c r="H62" s="121">
        <v>0</v>
      </c>
      <c r="I62" s="121">
        <v>0</v>
      </c>
      <c r="J62" s="121">
        <v>0</v>
      </c>
      <c r="K62" s="121">
        <v>0</v>
      </c>
      <c r="L62" s="122">
        <v>4</v>
      </c>
      <c r="M62" s="78" t="s">
        <v>22</v>
      </c>
      <c r="N62" s="78" t="s">
        <v>23</v>
      </c>
      <c r="O62" s="77"/>
    </row>
    <row r="63" spans="1:15" s="63" customFormat="1" x14ac:dyDescent="0.25">
      <c r="A63" s="71"/>
      <c r="B63" s="72"/>
      <c r="C63" s="72"/>
      <c r="D63" s="72"/>
      <c r="E63" s="72"/>
      <c r="F63" s="72"/>
      <c r="G63" s="73"/>
      <c r="H63" s="74">
        <f>SUM(H58:H62)</f>
        <v>2</v>
      </c>
      <c r="I63" s="74">
        <f>SUM(I58:I62)</f>
        <v>7</v>
      </c>
      <c r="J63" s="74">
        <f>SUM(J58:J62)</f>
        <v>10</v>
      </c>
      <c r="K63" s="74">
        <f>SUM(K58:K62)</f>
        <v>28</v>
      </c>
      <c r="L63" s="74">
        <f>SUM(L58:L62)</f>
        <v>16</v>
      </c>
      <c r="M63" s="73"/>
      <c r="N63" s="73"/>
      <c r="O63" s="72"/>
    </row>
    <row r="64" spans="1:15" s="63" customFormat="1" ht="28.5" x14ac:dyDescent="0.25">
      <c r="A64" s="71"/>
      <c r="B64" s="72"/>
      <c r="C64" s="100"/>
      <c r="D64" s="72"/>
      <c r="E64" s="72"/>
      <c r="F64" s="72"/>
      <c r="G64" s="75" t="s">
        <v>25</v>
      </c>
      <c r="H64" s="162">
        <f>SUM(H63:I63)*14</f>
        <v>126</v>
      </c>
      <c r="I64" s="163"/>
      <c r="J64" s="162">
        <f>SUM(J63:K63)</f>
        <v>38</v>
      </c>
      <c r="K64" s="163"/>
      <c r="L64" s="74"/>
      <c r="M64" s="73"/>
      <c r="N64" s="73"/>
      <c r="O64" s="72"/>
    </row>
    <row r="65" spans="1:81" ht="21" x14ac:dyDescent="0.25">
      <c r="A65" s="156" t="s">
        <v>37</v>
      </c>
      <c r="B65" s="156"/>
      <c r="C65" s="156"/>
      <c r="D65" s="128"/>
      <c r="E65" s="128"/>
      <c r="F65" s="128"/>
      <c r="G65" s="129"/>
      <c r="H65" s="130"/>
      <c r="I65" s="130"/>
      <c r="J65" s="130"/>
      <c r="K65" s="130"/>
      <c r="L65" s="131"/>
      <c r="M65" s="129"/>
      <c r="N65" s="129"/>
      <c r="O65" s="128"/>
    </row>
    <row r="66" spans="1:81" x14ac:dyDescent="0.25">
      <c r="A66" s="58">
        <v>3</v>
      </c>
      <c r="B66" s="59" t="s">
        <v>129</v>
      </c>
      <c r="C66" s="59" t="s">
        <v>123</v>
      </c>
      <c r="D66" s="59" t="s">
        <v>126</v>
      </c>
      <c r="E66" s="59"/>
      <c r="F66" s="59" t="s">
        <v>280</v>
      </c>
      <c r="G66" s="62" t="s">
        <v>21</v>
      </c>
      <c r="H66" s="60">
        <v>1</v>
      </c>
      <c r="I66" s="60">
        <v>1</v>
      </c>
      <c r="J66" s="60">
        <v>5</v>
      </c>
      <c r="K66" s="60">
        <v>5</v>
      </c>
      <c r="L66" s="61">
        <v>3</v>
      </c>
      <c r="M66" s="62" t="s">
        <v>24</v>
      </c>
      <c r="N66" s="62" t="s">
        <v>88</v>
      </c>
      <c r="O66" s="59" t="s">
        <v>89</v>
      </c>
    </row>
    <row r="67" spans="1:81" ht="28.5" x14ac:dyDescent="0.25">
      <c r="A67" s="58">
        <v>3</v>
      </c>
      <c r="B67" s="59" t="s">
        <v>130</v>
      </c>
      <c r="C67" s="59" t="s">
        <v>184</v>
      </c>
      <c r="D67" s="59" t="s">
        <v>187</v>
      </c>
      <c r="E67" s="59"/>
      <c r="F67" s="59" t="s">
        <v>29</v>
      </c>
      <c r="G67" s="62" t="s">
        <v>21</v>
      </c>
      <c r="H67" s="60">
        <v>1</v>
      </c>
      <c r="I67" s="60">
        <v>1</v>
      </c>
      <c r="J67" s="60">
        <v>5</v>
      </c>
      <c r="K67" s="60">
        <v>5</v>
      </c>
      <c r="L67" s="61">
        <v>3</v>
      </c>
      <c r="M67" s="62" t="s">
        <v>24</v>
      </c>
      <c r="N67" s="62" t="s">
        <v>88</v>
      </c>
      <c r="O67" s="59"/>
    </row>
    <row r="68" spans="1:81" ht="28.5" x14ac:dyDescent="0.25">
      <c r="A68" s="58">
        <v>3</v>
      </c>
      <c r="B68" s="59" t="s">
        <v>131</v>
      </c>
      <c r="C68" s="59" t="s">
        <v>125</v>
      </c>
      <c r="D68" s="59" t="s">
        <v>128</v>
      </c>
      <c r="E68" s="59"/>
      <c r="F68" s="59" t="s">
        <v>28</v>
      </c>
      <c r="G68" s="62" t="s">
        <v>21</v>
      </c>
      <c r="H68" s="60">
        <v>0</v>
      </c>
      <c r="I68" s="60">
        <v>2</v>
      </c>
      <c r="J68" s="60">
        <v>0</v>
      </c>
      <c r="K68" s="60">
        <v>9</v>
      </c>
      <c r="L68" s="61">
        <v>4</v>
      </c>
      <c r="M68" s="62" t="s">
        <v>22</v>
      </c>
      <c r="N68" s="62" t="s">
        <v>88</v>
      </c>
      <c r="O68" s="59"/>
    </row>
    <row r="69" spans="1:81" s="134" customFormat="1" ht="28.5" x14ac:dyDescent="0.25">
      <c r="A69" s="58">
        <v>3</v>
      </c>
      <c r="B69" s="59" t="s">
        <v>132</v>
      </c>
      <c r="C69" s="132" t="s">
        <v>34</v>
      </c>
      <c r="D69" s="59" t="s">
        <v>42</v>
      </c>
      <c r="E69" s="59"/>
      <c r="F69" s="59" t="s">
        <v>48</v>
      </c>
      <c r="G69" s="62" t="s">
        <v>21</v>
      </c>
      <c r="H69" s="60">
        <v>2</v>
      </c>
      <c r="I69" s="60">
        <v>0</v>
      </c>
      <c r="J69" s="60">
        <v>5</v>
      </c>
      <c r="K69" s="60">
        <v>0</v>
      </c>
      <c r="L69" s="61">
        <v>3</v>
      </c>
      <c r="M69" s="62" t="s">
        <v>24</v>
      </c>
      <c r="N69" s="62" t="s">
        <v>88</v>
      </c>
      <c r="O69" s="59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</row>
    <row r="70" spans="1:81" s="135" customFormat="1" x14ac:dyDescent="0.25">
      <c r="A70" s="71"/>
      <c r="B70" s="72"/>
      <c r="C70" s="72"/>
      <c r="D70" s="72"/>
      <c r="E70" s="72"/>
      <c r="F70" s="72"/>
      <c r="G70" s="73"/>
      <c r="H70" s="74">
        <f>SUM(H66:H69)</f>
        <v>4</v>
      </c>
      <c r="I70" s="74">
        <f>SUM(I66:I69)</f>
        <v>4</v>
      </c>
      <c r="J70" s="74">
        <f>SUM(J66:J69)</f>
        <v>15</v>
      </c>
      <c r="K70" s="74">
        <f>SUM(K66:K69)</f>
        <v>19</v>
      </c>
      <c r="L70" s="74">
        <f>SUM(L66:L69)</f>
        <v>13</v>
      </c>
      <c r="M70" s="73"/>
      <c r="N70" s="73"/>
      <c r="O70" s="72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</row>
    <row r="71" spans="1:81" ht="28.5" x14ac:dyDescent="0.25">
      <c r="A71" s="101"/>
      <c r="B71" s="100"/>
      <c r="C71" s="100"/>
      <c r="D71" s="100"/>
      <c r="E71" s="100"/>
      <c r="F71" s="100"/>
      <c r="G71" s="102" t="s">
        <v>25</v>
      </c>
      <c r="H71" s="164">
        <f>SUM(H70:I70)*14</f>
        <v>112</v>
      </c>
      <c r="I71" s="161"/>
      <c r="J71" s="164">
        <f>SUM(J70:K70)</f>
        <v>34</v>
      </c>
      <c r="K71" s="161"/>
      <c r="L71" s="100"/>
      <c r="M71" s="100"/>
      <c r="N71" s="104"/>
      <c r="O71" s="100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</row>
    <row r="72" spans="1:81" x14ac:dyDescent="0.25">
      <c r="A72" s="120">
        <v>4</v>
      </c>
      <c r="B72" s="77" t="s">
        <v>204</v>
      </c>
      <c r="C72" s="77" t="s">
        <v>35</v>
      </c>
      <c r="D72" s="77" t="s">
        <v>43</v>
      </c>
      <c r="E72" s="77"/>
      <c r="F72" s="77" t="s">
        <v>281</v>
      </c>
      <c r="G72" s="78" t="s">
        <v>21</v>
      </c>
      <c r="H72" s="121">
        <v>0</v>
      </c>
      <c r="I72" s="121">
        <v>2</v>
      </c>
      <c r="J72" s="121">
        <v>0</v>
      </c>
      <c r="K72" s="121">
        <v>9</v>
      </c>
      <c r="L72" s="122">
        <v>3</v>
      </c>
      <c r="M72" s="78" t="s">
        <v>22</v>
      </c>
      <c r="N72" s="78" t="s">
        <v>88</v>
      </c>
      <c r="O72" s="77"/>
    </row>
    <row r="73" spans="1:81" x14ac:dyDescent="0.25">
      <c r="A73" s="120">
        <v>4</v>
      </c>
      <c r="B73" s="77" t="s">
        <v>205</v>
      </c>
      <c r="C73" s="77" t="s">
        <v>156</v>
      </c>
      <c r="D73" s="77" t="s">
        <v>159</v>
      </c>
      <c r="E73" s="77"/>
      <c r="F73" s="77" t="s">
        <v>30</v>
      </c>
      <c r="G73" s="78" t="s">
        <v>21</v>
      </c>
      <c r="H73" s="121">
        <v>0</v>
      </c>
      <c r="I73" s="121">
        <v>2</v>
      </c>
      <c r="J73" s="121">
        <v>0</v>
      </c>
      <c r="K73" s="121">
        <v>9</v>
      </c>
      <c r="L73" s="122">
        <v>3</v>
      </c>
      <c r="M73" s="78" t="s">
        <v>22</v>
      </c>
      <c r="N73" s="78" t="s">
        <v>88</v>
      </c>
      <c r="O73" s="77"/>
    </row>
    <row r="74" spans="1:81" ht="28.5" x14ac:dyDescent="0.25">
      <c r="A74" s="120">
        <v>4</v>
      </c>
      <c r="B74" s="77" t="s">
        <v>206</v>
      </c>
      <c r="C74" s="77" t="s">
        <v>157</v>
      </c>
      <c r="D74" s="77" t="s">
        <v>160</v>
      </c>
      <c r="E74" s="77"/>
      <c r="F74" s="77" t="s">
        <v>29</v>
      </c>
      <c r="G74" s="78" t="s">
        <v>21</v>
      </c>
      <c r="H74" s="121">
        <v>0</v>
      </c>
      <c r="I74" s="121">
        <v>2</v>
      </c>
      <c r="J74" s="121">
        <v>0</v>
      </c>
      <c r="K74" s="121">
        <v>9</v>
      </c>
      <c r="L74" s="122">
        <v>3</v>
      </c>
      <c r="M74" s="78" t="s">
        <v>22</v>
      </c>
      <c r="N74" s="78" t="s">
        <v>88</v>
      </c>
      <c r="O74" s="77"/>
    </row>
    <row r="75" spans="1:81" ht="28.5" x14ac:dyDescent="0.25">
      <c r="A75" s="120">
        <v>4</v>
      </c>
      <c r="B75" s="77" t="s">
        <v>207</v>
      </c>
      <c r="C75" s="77" t="s">
        <v>158</v>
      </c>
      <c r="D75" s="77" t="s">
        <v>161</v>
      </c>
      <c r="E75" s="77"/>
      <c r="F75" s="77" t="s">
        <v>30</v>
      </c>
      <c r="G75" s="78" t="s">
        <v>21</v>
      </c>
      <c r="H75" s="121">
        <v>0</v>
      </c>
      <c r="I75" s="121">
        <v>2</v>
      </c>
      <c r="J75" s="121">
        <v>0</v>
      </c>
      <c r="K75" s="121">
        <v>9</v>
      </c>
      <c r="L75" s="122">
        <v>3</v>
      </c>
      <c r="M75" s="78" t="s">
        <v>22</v>
      </c>
      <c r="N75" s="78" t="s">
        <v>88</v>
      </c>
      <c r="O75" s="77"/>
    </row>
    <row r="76" spans="1:81" x14ac:dyDescent="0.25">
      <c r="A76" s="71"/>
      <c r="B76" s="72"/>
      <c r="C76" s="72"/>
      <c r="D76" s="72"/>
      <c r="E76" s="72"/>
      <c r="F76" s="72"/>
      <c r="G76" s="73"/>
      <c r="H76" s="74">
        <f>SUM(H72:H75)</f>
        <v>0</v>
      </c>
      <c r="I76" s="74">
        <f>SUM(I72:I75)</f>
        <v>8</v>
      </c>
      <c r="J76" s="74">
        <f>SUM(J72:J75)</f>
        <v>0</v>
      </c>
      <c r="K76" s="74">
        <f>SUM(K72:K75)</f>
        <v>36</v>
      </c>
      <c r="L76" s="74">
        <f>SUM(L72:L75)</f>
        <v>12</v>
      </c>
      <c r="M76" s="73"/>
      <c r="N76" s="73"/>
      <c r="O76" s="72"/>
    </row>
    <row r="77" spans="1:81" ht="28.5" x14ac:dyDescent="0.25">
      <c r="A77" s="101"/>
      <c r="B77" s="100"/>
      <c r="C77" s="100"/>
      <c r="D77" s="100"/>
      <c r="E77" s="100"/>
      <c r="F77" s="100"/>
      <c r="G77" s="75" t="s">
        <v>25</v>
      </c>
      <c r="H77" s="175">
        <f>SUM(H76:I76)*14</f>
        <v>112</v>
      </c>
      <c r="I77" s="176"/>
      <c r="J77" s="177">
        <f>SUM(J76:K76)</f>
        <v>36</v>
      </c>
      <c r="K77" s="177"/>
      <c r="L77" s="155"/>
      <c r="M77" s="100"/>
      <c r="N77" s="104"/>
      <c r="O77" s="100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</row>
    <row r="78" spans="1:81" ht="28.5" x14ac:dyDescent="0.25">
      <c r="A78" s="58">
        <v>5</v>
      </c>
      <c r="B78" s="59" t="s">
        <v>152</v>
      </c>
      <c r="C78" s="63" t="s">
        <v>124</v>
      </c>
      <c r="D78" s="63" t="s">
        <v>127</v>
      </c>
      <c r="E78" s="59"/>
      <c r="F78" s="59" t="s">
        <v>29</v>
      </c>
      <c r="G78" s="62" t="s">
        <v>21</v>
      </c>
      <c r="H78" s="60">
        <v>0</v>
      </c>
      <c r="I78" s="60">
        <v>2</v>
      </c>
      <c r="J78" s="60">
        <v>0</v>
      </c>
      <c r="K78" s="60">
        <v>9</v>
      </c>
      <c r="L78" s="61">
        <v>3</v>
      </c>
      <c r="M78" s="62" t="s">
        <v>22</v>
      </c>
      <c r="N78" s="62" t="s">
        <v>88</v>
      </c>
      <c r="O78" s="59"/>
    </row>
    <row r="79" spans="1:81" ht="28.5" x14ac:dyDescent="0.25">
      <c r="A79" s="58">
        <v>5</v>
      </c>
      <c r="B79" s="59" t="s">
        <v>153</v>
      </c>
      <c r="C79" s="59" t="s">
        <v>185</v>
      </c>
      <c r="D79" s="59" t="s">
        <v>44</v>
      </c>
      <c r="E79" s="59"/>
      <c r="F79" s="59" t="s">
        <v>30</v>
      </c>
      <c r="G79" s="62" t="s">
        <v>21</v>
      </c>
      <c r="H79" s="60">
        <v>0</v>
      </c>
      <c r="I79" s="60">
        <v>2</v>
      </c>
      <c r="J79" s="60">
        <v>0</v>
      </c>
      <c r="K79" s="60">
        <v>9</v>
      </c>
      <c r="L79" s="61">
        <v>3</v>
      </c>
      <c r="M79" s="62" t="s">
        <v>22</v>
      </c>
      <c r="N79" s="62" t="s">
        <v>88</v>
      </c>
      <c r="O79" s="59"/>
    </row>
    <row r="80" spans="1:81" ht="42.75" x14ac:dyDescent="0.25">
      <c r="A80" s="143">
        <v>5</v>
      </c>
      <c r="B80" s="144" t="s">
        <v>154</v>
      </c>
      <c r="C80" s="145" t="s">
        <v>249</v>
      </c>
      <c r="D80" s="65" t="s">
        <v>250</v>
      </c>
      <c r="E80" s="65"/>
      <c r="F80" s="65" t="s">
        <v>28</v>
      </c>
      <c r="G80" s="146" t="s">
        <v>21</v>
      </c>
      <c r="H80" s="66">
        <v>1</v>
      </c>
      <c r="I80" s="66">
        <v>2</v>
      </c>
      <c r="J80" s="66">
        <v>5</v>
      </c>
      <c r="K80" s="66">
        <v>9</v>
      </c>
      <c r="L80" s="67">
        <v>4</v>
      </c>
      <c r="M80" s="68" t="s">
        <v>22</v>
      </c>
      <c r="N80" s="147" t="s">
        <v>88</v>
      </c>
      <c r="O80" s="144" t="s">
        <v>235</v>
      </c>
    </row>
    <row r="81" spans="1:81" ht="28.5" x14ac:dyDescent="0.25">
      <c r="A81" s="58">
        <v>5</v>
      </c>
      <c r="B81" s="59" t="s">
        <v>155</v>
      </c>
      <c r="C81" s="59" t="s">
        <v>186</v>
      </c>
      <c r="D81" s="59" t="s">
        <v>188</v>
      </c>
      <c r="E81" s="59"/>
      <c r="F81" s="59" t="s">
        <v>280</v>
      </c>
      <c r="G81" s="62" t="s">
        <v>21</v>
      </c>
      <c r="H81" s="60">
        <v>0</v>
      </c>
      <c r="I81" s="60">
        <v>2</v>
      </c>
      <c r="J81" s="60">
        <v>0</v>
      </c>
      <c r="K81" s="60">
        <v>9</v>
      </c>
      <c r="L81" s="61">
        <v>3</v>
      </c>
      <c r="M81" s="62" t="s">
        <v>22</v>
      </c>
      <c r="N81" s="62" t="s">
        <v>88</v>
      </c>
      <c r="O81" s="59"/>
    </row>
    <row r="82" spans="1:81" x14ac:dyDescent="0.25">
      <c r="A82" s="138"/>
      <c r="B82" s="139"/>
      <c r="C82" s="139"/>
      <c r="D82" s="139"/>
      <c r="E82" s="139"/>
      <c r="F82" s="139"/>
      <c r="G82" s="139"/>
      <c r="H82" s="140">
        <f>SUM(H78:H81)</f>
        <v>1</v>
      </c>
      <c r="I82" s="140">
        <f>SUM(I78:I81)</f>
        <v>8</v>
      </c>
      <c r="J82" s="140">
        <f>SUM(J78:J81)</f>
        <v>5</v>
      </c>
      <c r="K82" s="140">
        <f>SUM(K78:K81)</f>
        <v>36</v>
      </c>
      <c r="L82" s="140">
        <f>SUM(L78:L81)</f>
        <v>13</v>
      </c>
      <c r="M82" s="139"/>
      <c r="N82" s="139"/>
      <c r="O82" s="139"/>
    </row>
    <row r="83" spans="1:81" ht="28.5" x14ac:dyDescent="0.25">
      <c r="A83" s="101"/>
      <c r="B83" s="100"/>
      <c r="C83" s="100"/>
      <c r="D83" s="100"/>
      <c r="E83" s="100"/>
      <c r="F83" s="100"/>
      <c r="G83" s="102" t="s">
        <v>25</v>
      </c>
      <c r="H83" s="160">
        <f>SUM(H82:I82)*14</f>
        <v>126</v>
      </c>
      <c r="I83" s="161"/>
      <c r="J83" s="160">
        <f>SUM(J82:K82)</f>
        <v>41</v>
      </c>
      <c r="K83" s="161"/>
      <c r="L83" s="142"/>
      <c r="M83" s="104"/>
      <c r="N83" s="104"/>
      <c r="O83" s="100"/>
    </row>
    <row r="84" spans="1:81" x14ac:dyDescent="0.25">
      <c r="A84" s="85">
        <v>6</v>
      </c>
      <c r="B84" s="86" t="s">
        <v>212</v>
      </c>
      <c r="C84" s="86" t="s">
        <v>195</v>
      </c>
      <c r="D84" s="86" t="s">
        <v>196</v>
      </c>
      <c r="E84" s="86"/>
      <c r="F84" s="86" t="s">
        <v>29</v>
      </c>
      <c r="G84" s="89" t="s">
        <v>21</v>
      </c>
      <c r="H84" s="87">
        <v>1</v>
      </c>
      <c r="I84" s="87">
        <v>1</v>
      </c>
      <c r="J84" s="87">
        <v>5</v>
      </c>
      <c r="K84" s="87">
        <v>5</v>
      </c>
      <c r="L84" s="88">
        <v>3</v>
      </c>
      <c r="M84" s="89" t="s">
        <v>24</v>
      </c>
      <c r="N84" s="89" t="s">
        <v>88</v>
      </c>
      <c r="O84" s="86"/>
    </row>
    <row r="85" spans="1:81" ht="28.5" x14ac:dyDescent="0.25">
      <c r="A85" s="85">
        <v>6</v>
      </c>
      <c r="B85" s="86" t="s">
        <v>213</v>
      </c>
      <c r="C85" s="86" t="s">
        <v>197</v>
      </c>
      <c r="D85" s="86" t="s">
        <v>199</v>
      </c>
      <c r="E85" s="86"/>
      <c r="F85" s="86" t="s">
        <v>281</v>
      </c>
      <c r="G85" s="89" t="s">
        <v>21</v>
      </c>
      <c r="H85" s="87">
        <v>0</v>
      </c>
      <c r="I85" s="87">
        <v>2</v>
      </c>
      <c r="J85" s="87">
        <v>0</v>
      </c>
      <c r="K85" s="87">
        <v>9</v>
      </c>
      <c r="L85" s="88">
        <v>3</v>
      </c>
      <c r="M85" s="89" t="s">
        <v>22</v>
      </c>
      <c r="N85" s="89" t="s">
        <v>88</v>
      </c>
      <c r="O85" s="86"/>
    </row>
    <row r="86" spans="1:81" ht="28.5" x14ac:dyDescent="0.25">
      <c r="A86" s="85">
        <v>6</v>
      </c>
      <c r="B86" s="86" t="s">
        <v>167</v>
      </c>
      <c r="C86" s="86" t="s">
        <v>198</v>
      </c>
      <c r="D86" s="86" t="s">
        <v>200</v>
      </c>
      <c r="E86" s="86"/>
      <c r="F86" s="86" t="s">
        <v>29</v>
      </c>
      <c r="G86" s="89" t="s">
        <v>21</v>
      </c>
      <c r="H86" s="87">
        <v>0</v>
      </c>
      <c r="I86" s="87">
        <v>2</v>
      </c>
      <c r="J86" s="87">
        <v>0</v>
      </c>
      <c r="K86" s="87">
        <v>9</v>
      </c>
      <c r="L86" s="88">
        <v>3</v>
      </c>
      <c r="M86" s="89" t="s">
        <v>22</v>
      </c>
      <c r="N86" s="89" t="s">
        <v>88</v>
      </c>
      <c r="O86" s="86"/>
    </row>
    <row r="87" spans="1:81" ht="28.5" x14ac:dyDescent="0.25">
      <c r="A87" s="90">
        <v>6</v>
      </c>
      <c r="B87" s="91" t="s">
        <v>168</v>
      </c>
      <c r="C87" s="91" t="s">
        <v>193</v>
      </c>
      <c r="D87" s="91" t="s">
        <v>194</v>
      </c>
      <c r="E87" s="91"/>
      <c r="F87" s="91" t="s">
        <v>48</v>
      </c>
      <c r="G87" s="148" t="s">
        <v>21</v>
      </c>
      <c r="H87" s="92">
        <v>1</v>
      </c>
      <c r="I87" s="92">
        <v>1</v>
      </c>
      <c r="J87" s="92">
        <v>5</v>
      </c>
      <c r="K87" s="92">
        <v>5</v>
      </c>
      <c r="L87" s="93">
        <v>3</v>
      </c>
      <c r="M87" s="94" t="s">
        <v>22</v>
      </c>
      <c r="N87" s="94" t="s">
        <v>88</v>
      </c>
      <c r="O87" s="91"/>
    </row>
    <row r="88" spans="1:81" x14ac:dyDescent="0.25">
      <c r="A88" s="138"/>
      <c r="B88" s="139"/>
      <c r="C88" s="139"/>
      <c r="D88" s="139"/>
      <c r="E88" s="139"/>
      <c r="F88" s="139"/>
      <c r="G88" s="139"/>
      <c r="H88" s="140">
        <f>SUM(H84:H87)</f>
        <v>2</v>
      </c>
      <c r="I88" s="140">
        <f>SUM(I84:I87)</f>
        <v>6</v>
      </c>
      <c r="J88" s="140">
        <f>SUM(J84:J87)</f>
        <v>10</v>
      </c>
      <c r="K88" s="140">
        <f>SUM(K84:K87)</f>
        <v>28</v>
      </c>
      <c r="L88" s="140">
        <f>SUM(L84:L87)</f>
        <v>12</v>
      </c>
      <c r="M88" s="139"/>
      <c r="N88" s="139"/>
      <c r="O88" s="139"/>
    </row>
    <row r="89" spans="1:81" ht="28.5" x14ac:dyDescent="0.25">
      <c r="A89" s="149"/>
      <c r="B89" s="150"/>
      <c r="C89" s="150"/>
      <c r="D89" s="150"/>
      <c r="E89" s="150"/>
      <c r="F89" s="150"/>
      <c r="G89" s="151" t="s">
        <v>25</v>
      </c>
      <c r="H89" s="158">
        <f>SUM(H88:I88)*14</f>
        <v>112</v>
      </c>
      <c r="I89" s="159"/>
      <c r="J89" s="158">
        <f>SUM(J88:K88)</f>
        <v>38</v>
      </c>
      <c r="K89" s="159"/>
      <c r="L89" s="152"/>
      <c r="M89" s="153"/>
      <c r="N89" s="153"/>
      <c r="O89" s="150"/>
    </row>
    <row r="90" spans="1:81" ht="21" x14ac:dyDescent="0.25">
      <c r="A90" s="156" t="s">
        <v>50</v>
      </c>
      <c r="B90" s="156"/>
      <c r="C90" s="156"/>
      <c r="D90" s="100"/>
      <c r="E90" s="100"/>
      <c r="F90" s="100"/>
      <c r="G90" s="102"/>
      <c r="H90" s="141"/>
      <c r="I90" s="103"/>
      <c r="J90" s="141"/>
      <c r="K90" s="103"/>
      <c r="L90" s="142"/>
      <c r="M90" s="104"/>
      <c r="N90" s="104"/>
      <c r="O90" s="100"/>
    </row>
    <row r="91" spans="1:81" s="70" customFormat="1" ht="28.5" x14ac:dyDescent="0.25">
      <c r="A91" s="58">
        <v>3</v>
      </c>
      <c r="B91" s="59" t="s">
        <v>137</v>
      </c>
      <c r="C91" s="59" t="s">
        <v>51</v>
      </c>
      <c r="D91" s="59" t="s">
        <v>52</v>
      </c>
      <c r="E91" s="59"/>
      <c r="F91" s="59" t="s">
        <v>281</v>
      </c>
      <c r="G91" s="62" t="s">
        <v>21</v>
      </c>
      <c r="H91" s="60">
        <v>2</v>
      </c>
      <c r="I91" s="60">
        <v>0</v>
      </c>
      <c r="J91" s="60">
        <v>9</v>
      </c>
      <c r="K91" s="60">
        <v>0</v>
      </c>
      <c r="L91" s="61">
        <v>4</v>
      </c>
      <c r="M91" s="62" t="s">
        <v>24</v>
      </c>
      <c r="N91" s="62" t="s">
        <v>88</v>
      </c>
      <c r="O91" s="59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 s="63" customFormat="1" ht="28.5" x14ac:dyDescent="0.25">
      <c r="A92" s="58">
        <v>3</v>
      </c>
      <c r="B92" s="59" t="s">
        <v>138</v>
      </c>
      <c r="C92" s="59" t="s">
        <v>133</v>
      </c>
      <c r="D92" s="59" t="s">
        <v>134</v>
      </c>
      <c r="E92" s="59"/>
      <c r="F92" s="59" t="s">
        <v>48</v>
      </c>
      <c r="G92" s="62" t="s">
        <v>21</v>
      </c>
      <c r="H92" s="60">
        <v>0</v>
      </c>
      <c r="I92" s="60">
        <v>2</v>
      </c>
      <c r="J92" s="60">
        <v>0</v>
      </c>
      <c r="K92" s="60">
        <v>9</v>
      </c>
      <c r="L92" s="61">
        <v>3</v>
      </c>
      <c r="M92" s="62" t="s">
        <v>22</v>
      </c>
      <c r="N92" s="62" t="s">
        <v>88</v>
      </c>
      <c r="O92" s="59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</row>
    <row r="93" spans="1:81" ht="28.5" x14ac:dyDescent="0.25">
      <c r="A93" s="58">
        <v>3</v>
      </c>
      <c r="B93" s="59" t="s">
        <v>139</v>
      </c>
      <c r="C93" s="59" t="s">
        <v>135</v>
      </c>
      <c r="D93" s="59" t="s">
        <v>136</v>
      </c>
      <c r="E93" s="62"/>
      <c r="F93" s="59" t="s">
        <v>281</v>
      </c>
      <c r="G93" s="62" t="s">
        <v>21</v>
      </c>
      <c r="H93" s="60">
        <v>0</v>
      </c>
      <c r="I93" s="60">
        <v>2</v>
      </c>
      <c r="J93" s="60">
        <v>0</v>
      </c>
      <c r="K93" s="60">
        <v>9</v>
      </c>
      <c r="L93" s="61">
        <v>3</v>
      </c>
      <c r="M93" s="62" t="s">
        <v>22</v>
      </c>
      <c r="N93" s="62" t="s">
        <v>88</v>
      </c>
      <c r="O93" s="59"/>
    </row>
    <row r="94" spans="1:81" x14ac:dyDescent="0.25">
      <c r="A94" s="58">
        <v>3</v>
      </c>
      <c r="B94" s="59" t="s">
        <v>140</v>
      </c>
      <c r="C94" s="59" t="s">
        <v>53</v>
      </c>
      <c r="D94" s="59" t="s">
        <v>56</v>
      </c>
      <c r="E94" s="59"/>
      <c r="F94" s="59" t="s">
        <v>20</v>
      </c>
      <c r="G94" s="62" t="s">
        <v>21</v>
      </c>
      <c r="H94" s="60">
        <v>2</v>
      </c>
      <c r="I94" s="60">
        <v>0</v>
      </c>
      <c r="J94" s="60">
        <v>9</v>
      </c>
      <c r="K94" s="60">
        <v>0</v>
      </c>
      <c r="L94" s="61">
        <v>3</v>
      </c>
      <c r="M94" s="62" t="s">
        <v>24</v>
      </c>
      <c r="N94" s="62" t="s">
        <v>88</v>
      </c>
      <c r="O94" s="59"/>
    </row>
    <row r="95" spans="1:81" x14ac:dyDescent="0.25">
      <c r="A95" s="138"/>
      <c r="B95" s="139"/>
      <c r="C95" s="139"/>
      <c r="D95" s="139"/>
      <c r="E95" s="139"/>
      <c r="F95" s="139"/>
      <c r="G95" s="139"/>
      <c r="H95" s="140">
        <f>SUM(H91:H94)</f>
        <v>4</v>
      </c>
      <c r="I95" s="140">
        <f>SUM(I91:I94)</f>
        <v>4</v>
      </c>
      <c r="J95" s="140">
        <f>SUM(J91:J94)</f>
        <v>18</v>
      </c>
      <c r="K95" s="140">
        <f>SUM(K91:K94)</f>
        <v>18</v>
      </c>
      <c r="L95" s="140">
        <f>SUM(L91:L94)</f>
        <v>13</v>
      </c>
      <c r="M95" s="139"/>
      <c r="N95" s="139"/>
      <c r="O95" s="100"/>
    </row>
    <row r="96" spans="1:81" ht="28.5" x14ac:dyDescent="0.25">
      <c r="A96" s="101"/>
      <c r="B96" s="100"/>
      <c r="C96" s="100"/>
      <c r="D96" s="100"/>
      <c r="E96" s="100"/>
      <c r="F96" s="100"/>
      <c r="G96" s="102" t="s">
        <v>25</v>
      </c>
      <c r="H96" s="160">
        <f>SUM(H95:I95)*14</f>
        <v>112</v>
      </c>
      <c r="I96" s="161"/>
      <c r="J96" s="164">
        <f>SUM(J91:K94)</f>
        <v>36</v>
      </c>
      <c r="K96" s="161"/>
      <c r="L96" s="142"/>
      <c r="M96" s="104"/>
      <c r="N96" s="104"/>
      <c r="O96" s="100"/>
    </row>
    <row r="97" spans="1:15" x14ac:dyDescent="0.25">
      <c r="A97" s="85">
        <v>4</v>
      </c>
      <c r="B97" s="86" t="s">
        <v>208</v>
      </c>
      <c r="C97" s="86" t="s">
        <v>54</v>
      </c>
      <c r="D97" s="86" t="s">
        <v>57</v>
      </c>
      <c r="E97" s="86"/>
      <c r="F97" s="86" t="s">
        <v>28</v>
      </c>
      <c r="G97" s="89" t="s">
        <v>21</v>
      </c>
      <c r="H97" s="87">
        <v>2</v>
      </c>
      <c r="I97" s="87">
        <v>0</v>
      </c>
      <c r="J97" s="87">
        <v>9</v>
      </c>
      <c r="K97" s="87">
        <v>0</v>
      </c>
      <c r="L97" s="88">
        <v>3</v>
      </c>
      <c r="M97" s="89" t="s">
        <v>24</v>
      </c>
      <c r="N97" s="89" t="s">
        <v>88</v>
      </c>
      <c r="O97" s="86"/>
    </row>
    <row r="98" spans="1:15" ht="28.5" x14ac:dyDescent="0.25">
      <c r="A98" s="85">
        <v>4</v>
      </c>
      <c r="B98" s="86" t="s">
        <v>209</v>
      </c>
      <c r="C98" s="86" t="s">
        <v>55</v>
      </c>
      <c r="D98" s="86" t="s">
        <v>58</v>
      </c>
      <c r="E98" s="89"/>
      <c r="F98" s="86" t="s">
        <v>47</v>
      </c>
      <c r="G98" s="89" t="s">
        <v>21</v>
      </c>
      <c r="H98" s="87">
        <v>0</v>
      </c>
      <c r="I98" s="87">
        <v>2</v>
      </c>
      <c r="J98" s="87">
        <v>0</v>
      </c>
      <c r="K98" s="87">
        <v>9</v>
      </c>
      <c r="L98" s="88">
        <v>3</v>
      </c>
      <c r="M98" s="89" t="s">
        <v>22</v>
      </c>
      <c r="N98" s="89" t="s">
        <v>88</v>
      </c>
      <c r="O98" s="86"/>
    </row>
    <row r="99" spans="1:15" ht="28.5" x14ac:dyDescent="0.25">
      <c r="A99" s="85">
        <v>4</v>
      </c>
      <c r="B99" s="86" t="s">
        <v>210</v>
      </c>
      <c r="C99" s="86" t="s">
        <v>284</v>
      </c>
      <c r="D99" s="86" t="s">
        <v>163</v>
      </c>
      <c r="E99" s="89"/>
      <c r="F99" s="86" t="s">
        <v>280</v>
      </c>
      <c r="G99" s="89" t="s">
        <v>21</v>
      </c>
      <c r="H99" s="87">
        <v>0</v>
      </c>
      <c r="I99" s="87">
        <v>2</v>
      </c>
      <c r="J99" s="87">
        <v>0</v>
      </c>
      <c r="K99" s="87">
        <v>9</v>
      </c>
      <c r="L99" s="88">
        <v>3</v>
      </c>
      <c r="M99" s="89" t="s">
        <v>22</v>
      </c>
      <c r="N99" s="89" t="s">
        <v>88</v>
      </c>
      <c r="O99" s="86"/>
    </row>
    <row r="100" spans="1:15" ht="28.5" x14ac:dyDescent="0.25">
      <c r="A100" s="85">
        <v>4</v>
      </c>
      <c r="B100" s="86" t="s">
        <v>211</v>
      </c>
      <c r="C100" s="86" t="s">
        <v>162</v>
      </c>
      <c r="D100" s="86" t="s">
        <v>164</v>
      </c>
      <c r="E100" s="89"/>
      <c r="F100" s="86" t="s">
        <v>281</v>
      </c>
      <c r="G100" s="89" t="s">
        <v>21</v>
      </c>
      <c r="H100" s="87">
        <v>0</v>
      </c>
      <c r="I100" s="87">
        <v>2</v>
      </c>
      <c r="J100" s="87">
        <v>0</v>
      </c>
      <c r="K100" s="87">
        <v>9</v>
      </c>
      <c r="L100" s="88">
        <v>3</v>
      </c>
      <c r="M100" s="89" t="s">
        <v>22</v>
      </c>
      <c r="N100" s="89" t="s">
        <v>88</v>
      </c>
      <c r="O100" s="86"/>
    </row>
    <row r="101" spans="1:15" x14ac:dyDescent="0.25">
      <c r="A101" s="138"/>
      <c r="B101" s="139"/>
      <c r="C101" s="139"/>
      <c r="D101" s="139"/>
      <c r="E101" s="139"/>
      <c r="F101" s="139"/>
      <c r="G101" s="139"/>
      <c r="H101" s="140">
        <f>SUM(H97:H100)</f>
        <v>2</v>
      </c>
      <c r="I101" s="140">
        <f>SUM(I97:I100)</f>
        <v>6</v>
      </c>
      <c r="J101" s="140">
        <f>SUM(J97:J100)</f>
        <v>9</v>
      </c>
      <c r="K101" s="140">
        <f>SUM(K97:K100)</f>
        <v>27</v>
      </c>
      <c r="L101" s="140">
        <f>SUM(L97:L100)</f>
        <v>12</v>
      </c>
      <c r="M101" s="139"/>
      <c r="N101" s="104"/>
      <c r="O101" s="100"/>
    </row>
    <row r="102" spans="1:15" ht="28.5" x14ac:dyDescent="0.25">
      <c r="A102" s="101"/>
      <c r="B102" s="100"/>
      <c r="C102" s="100"/>
      <c r="D102" s="100"/>
      <c r="E102" s="100"/>
      <c r="F102" s="100"/>
      <c r="G102" s="102" t="s">
        <v>25</v>
      </c>
      <c r="H102" s="160">
        <f>SUM(H101:I101)*14</f>
        <v>112</v>
      </c>
      <c r="I102" s="161"/>
      <c r="J102" s="160">
        <f>SUM(J101:K101)</f>
        <v>36</v>
      </c>
      <c r="K102" s="161"/>
      <c r="L102" s="142"/>
      <c r="M102" s="104"/>
      <c r="N102" s="104"/>
      <c r="O102" s="100"/>
    </row>
    <row r="103" spans="1:15" x14ac:dyDescent="0.25">
      <c r="A103" s="58">
        <v>5</v>
      </c>
      <c r="B103" s="59" t="s">
        <v>165</v>
      </c>
      <c r="C103" s="59" t="s">
        <v>59</v>
      </c>
      <c r="D103" s="59" t="s">
        <v>60</v>
      </c>
      <c r="E103" s="59"/>
      <c r="F103" s="59" t="s">
        <v>281</v>
      </c>
      <c r="G103" s="62" t="s">
        <v>21</v>
      </c>
      <c r="H103" s="60">
        <v>1</v>
      </c>
      <c r="I103" s="60">
        <v>1</v>
      </c>
      <c r="J103" s="60">
        <v>5</v>
      </c>
      <c r="K103" s="60">
        <v>0</v>
      </c>
      <c r="L103" s="61">
        <v>3</v>
      </c>
      <c r="M103" s="62" t="s">
        <v>22</v>
      </c>
      <c r="N103" s="62" t="s">
        <v>88</v>
      </c>
      <c r="O103" s="59"/>
    </row>
    <row r="104" spans="1:15" ht="28.5" x14ac:dyDescent="0.25">
      <c r="A104" s="58">
        <v>5</v>
      </c>
      <c r="B104" s="59" t="s">
        <v>166</v>
      </c>
      <c r="C104" s="59" t="s">
        <v>253</v>
      </c>
      <c r="D104" s="59" t="s">
        <v>220</v>
      </c>
      <c r="E104" s="59"/>
      <c r="F104" s="59" t="s">
        <v>281</v>
      </c>
      <c r="G104" s="62" t="s">
        <v>21</v>
      </c>
      <c r="H104" s="60">
        <v>0</v>
      </c>
      <c r="I104" s="60">
        <v>2</v>
      </c>
      <c r="J104" s="60">
        <v>0</v>
      </c>
      <c r="K104" s="60">
        <v>9</v>
      </c>
      <c r="L104" s="61">
        <v>3</v>
      </c>
      <c r="M104" s="62" t="s">
        <v>22</v>
      </c>
      <c r="N104" s="62" t="s">
        <v>88</v>
      </c>
      <c r="O104" s="59"/>
    </row>
    <row r="105" spans="1:15" x14ac:dyDescent="0.25">
      <c r="A105" s="58">
        <v>5</v>
      </c>
      <c r="B105" s="59" t="s">
        <v>189</v>
      </c>
      <c r="C105" s="59" t="s">
        <v>61</v>
      </c>
      <c r="D105" s="59" t="s">
        <v>62</v>
      </c>
      <c r="E105" s="59"/>
      <c r="F105" s="59" t="s">
        <v>20</v>
      </c>
      <c r="G105" s="62" t="s">
        <v>21</v>
      </c>
      <c r="H105" s="60">
        <v>1</v>
      </c>
      <c r="I105" s="60">
        <v>1</v>
      </c>
      <c r="J105" s="60">
        <v>5</v>
      </c>
      <c r="K105" s="60">
        <v>5</v>
      </c>
      <c r="L105" s="61">
        <v>3</v>
      </c>
      <c r="M105" s="62" t="s">
        <v>24</v>
      </c>
      <c r="N105" s="62" t="s">
        <v>88</v>
      </c>
      <c r="O105" s="59"/>
    </row>
    <row r="106" spans="1:15" ht="28.5" x14ac:dyDescent="0.25">
      <c r="A106" s="58">
        <v>5</v>
      </c>
      <c r="B106" s="59" t="s">
        <v>190</v>
      </c>
      <c r="C106" s="59" t="s">
        <v>63</v>
      </c>
      <c r="D106" s="59" t="s">
        <v>64</v>
      </c>
      <c r="E106" s="59"/>
      <c r="F106" s="59" t="s">
        <v>47</v>
      </c>
      <c r="G106" s="62" t="s">
        <v>21</v>
      </c>
      <c r="H106" s="60">
        <v>0</v>
      </c>
      <c r="I106" s="60">
        <v>3</v>
      </c>
      <c r="J106" s="60">
        <v>0</v>
      </c>
      <c r="K106" s="60">
        <v>13</v>
      </c>
      <c r="L106" s="61">
        <v>4</v>
      </c>
      <c r="M106" s="62" t="s">
        <v>22</v>
      </c>
      <c r="N106" s="62" t="s">
        <v>88</v>
      </c>
      <c r="O106" s="59"/>
    </row>
    <row r="107" spans="1:15" x14ac:dyDescent="0.25">
      <c r="A107" s="138"/>
      <c r="B107" s="139"/>
      <c r="C107" s="139"/>
      <c r="D107" s="139"/>
      <c r="E107" s="139"/>
      <c r="F107" s="139"/>
      <c r="G107" s="139"/>
      <c r="H107" s="140">
        <f>SUM(H103:H106)</f>
        <v>2</v>
      </c>
      <c r="I107" s="140">
        <f>SUM(I103:I106)</f>
        <v>7</v>
      </c>
      <c r="J107" s="140">
        <f>SUM(J103:J106)</f>
        <v>10</v>
      </c>
      <c r="K107" s="140">
        <f>SUM(K103:K106)</f>
        <v>27</v>
      </c>
      <c r="L107" s="140">
        <f>SUM(L103:L106)</f>
        <v>13</v>
      </c>
      <c r="M107" s="139"/>
      <c r="N107" s="104"/>
      <c r="O107" s="100"/>
    </row>
    <row r="108" spans="1:15" ht="28.5" x14ac:dyDescent="0.25">
      <c r="A108" s="101"/>
      <c r="B108" s="100"/>
      <c r="C108" s="100"/>
      <c r="D108" s="100"/>
      <c r="E108" s="100"/>
      <c r="F108" s="100"/>
      <c r="G108" s="102" t="s">
        <v>25</v>
      </c>
      <c r="H108" s="160">
        <f>SUM(H107:I107)*14</f>
        <v>126</v>
      </c>
      <c r="I108" s="161"/>
      <c r="J108" s="160">
        <f>SUM(J107:K107)</f>
        <v>37</v>
      </c>
      <c r="K108" s="161"/>
      <c r="L108" s="142"/>
      <c r="M108" s="104"/>
      <c r="N108" s="104"/>
      <c r="O108" s="100"/>
    </row>
    <row r="109" spans="1:15" ht="28.5" x14ac:dyDescent="0.25">
      <c r="A109" s="85">
        <v>6</v>
      </c>
      <c r="B109" s="86" t="s">
        <v>169</v>
      </c>
      <c r="C109" s="86" t="s">
        <v>201</v>
      </c>
      <c r="D109" s="86" t="s">
        <v>202</v>
      </c>
      <c r="E109" s="86"/>
      <c r="F109" s="86" t="s">
        <v>20</v>
      </c>
      <c r="G109" s="89" t="s">
        <v>21</v>
      </c>
      <c r="H109" s="87">
        <v>0</v>
      </c>
      <c r="I109" s="87">
        <v>2</v>
      </c>
      <c r="J109" s="87">
        <v>0</v>
      </c>
      <c r="K109" s="87">
        <v>9</v>
      </c>
      <c r="L109" s="88">
        <v>3</v>
      </c>
      <c r="M109" s="89" t="s">
        <v>22</v>
      </c>
      <c r="N109" s="89" t="s">
        <v>88</v>
      </c>
      <c r="O109" s="148"/>
    </row>
    <row r="110" spans="1:15" x14ac:dyDescent="0.25">
      <c r="A110" s="85">
        <v>6</v>
      </c>
      <c r="B110" s="86" t="s">
        <v>170</v>
      </c>
      <c r="C110" s="86" t="s">
        <v>65</v>
      </c>
      <c r="D110" s="86" t="s">
        <v>66</v>
      </c>
      <c r="E110" s="86"/>
      <c r="F110" s="86" t="s">
        <v>47</v>
      </c>
      <c r="G110" s="89" t="s">
        <v>21</v>
      </c>
      <c r="H110" s="87">
        <v>0</v>
      </c>
      <c r="I110" s="87">
        <v>2</v>
      </c>
      <c r="J110" s="87">
        <v>0</v>
      </c>
      <c r="K110" s="87">
        <v>9</v>
      </c>
      <c r="L110" s="88">
        <v>3</v>
      </c>
      <c r="M110" s="89" t="s">
        <v>22</v>
      </c>
      <c r="N110" s="89" t="s">
        <v>88</v>
      </c>
      <c r="O110" s="148"/>
    </row>
    <row r="111" spans="1:15" ht="28.5" x14ac:dyDescent="0.25">
      <c r="A111" s="85">
        <v>6</v>
      </c>
      <c r="B111" s="86" t="s">
        <v>171</v>
      </c>
      <c r="C111" s="86" t="s">
        <v>252</v>
      </c>
      <c r="D111" s="86" t="s">
        <v>203</v>
      </c>
      <c r="E111" s="86"/>
      <c r="F111" s="86" t="s">
        <v>47</v>
      </c>
      <c r="G111" s="89" t="s">
        <v>21</v>
      </c>
      <c r="H111" s="87">
        <v>0</v>
      </c>
      <c r="I111" s="87">
        <v>2</v>
      </c>
      <c r="J111" s="87">
        <v>0</v>
      </c>
      <c r="K111" s="87">
        <v>9</v>
      </c>
      <c r="L111" s="88">
        <v>3</v>
      </c>
      <c r="M111" s="89" t="s">
        <v>22</v>
      </c>
      <c r="N111" s="89" t="s">
        <v>88</v>
      </c>
      <c r="O111" s="148"/>
    </row>
    <row r="112" spans="1:15" x14ac:dyDescent="0.25">
      <c r="A112" s="85">
        <v>6</v>
      </c>
      <c r="B112" s="86" t="s">
        <v>172</v>
      </c>
      <c r="C112" s="86" t="s">
        <v>67</v>
      </c>
      <c r="D112" s="86" t="s">
        <v>68</v>
      </c>
      <c r="E112" s="86"/>
      <c r="F112" s="86" t="s">
        <v>48</v>
      </c>
      <c r="G112" s="89" t="s">
        <v>21</v>
      </c>
      <c r="H112" s="87">
        <v>1</v>
      </c>
      <c r="I112" s="87">
        <v>1</v>
      </c>
      <c r="J112" s="87">
        <v>5</v>
      </c>
      <c r="K112" s="87">
        <v>5</v>
      </c>
      <c r="L112" s="88">
        <v>3</v>
      </c>
      <c r="M112" s="89" t="s">
        <v>22</v>
      </c>
      <c r="N112" s="154" t="s">
        <v>88</v>
      </c>
      <c r="O112" s="148"/>
    </row>
    <row r="113" spans="1:15" x14ac:dyDescent="0.25">
      <c r="A113" s="138"/>
      <c r="B113" s="139"/>
      <c r="C113" s="139"/>
      <c r="D113" s="139"/>
      <c r="E113" s="139"/>
      <c r="F113" s="139"/>
      <c r="G113" s="139"/>
      <c r="H113" s="140">
        <f>SUM(H109:H112)</f>
        <v>1</v>
      </c>
      <c r="I113" s="140">
        <f>SUM(I109:I112)</f>
        <v>7</v>
      </c>
      <c r="J113" s="140">
        <f>SUM(J109:J112)</f>
        <v>5</v>
      </c>
      <c r="K113" s="140">
        <f>SUM(K109:K112)</f>
        <v>32</v>
      </c>
      <c r="L113" s="140">
        <f>SUM(L109:L112)</f>
        <v>12</v>
      </c>
      <c r="M113" s="139"/>
      <c r="N113" s="129"/>
      <c r="O113" s="128"/>
    </row>
    <row r="114" spans="1:15" ht="28.5" x14ac:dyDescent="0.25">
      <c r="A114" s="101"/>
      <c r="B114" s="100"/>
      <c r="C114" s="100"/>
      <c r="D114" s="100"/>
      <c r="E114" s="100"/>
      <c r="F114" s="100"/>
      <c r="G114" s="102" t="s">
        <v>25</v>
      </c>
      <c r="H114" s="160">
        <f>SUM(H113:I113)*14</f>
        <v>112</v>
      </c>
      <c r="I114" s="161"/>
      <c r="J114" s="160">
        <f>SUM(J113:K113)</f>
        <v>37</v>
      </c>
      <c r="K114" s="161"/>
      <c r="L114" s="142"/>
      <c r="M114" s="104"/>
      <c r="N114" s="129"/>
      <c r="O114" s="128"/>
    </row>
  </sheetData>
  <mergeCells count="41">
    <mergeCell ref="H77:I77"/>
    <mergeCell ref="J77:K77"/>
    <mergeCell ref="J22:K22"/>
    <mergeCell ref="O10:O11"/>
    <mergeCell ref="J34:K34"/>
    <mergeCell ref="H22:I22"/>
    <mergeCell ref="H34:I34"/>
    <mergeCell ref="B10:B11"/>
    <mergeCell ref="A10:A11"/>
    <mergeCell ref="N10:N11"/>
    <mergeCell ref="F10:F11"/>
    <mergeCell ref="E10:E11"/>
    <mergeCell ref="G10:G11"/>
    <mergeCell ref="H10:I10"/>
    <mergeCell ref="L10:L11"/>
    <mergeCell ref="M10:M11"/>
    <mergeCell ref="C10:C11"/>
    <mergeCell ref="D10:D11"/>
    <mergeCell ref="J10:K10"/>
    <mergeCell ref="H114:I114"/>
    <mergeCell ref="J114:K114"/>
    <mergeCell ref="H42:I42"/>
    <mergeCell ref="H57:I57"/>
    <mergeCell ref="H64:I64"/>
    <mergeCell ref="J42:K42"/>
    <mergeCell ref="J57:K57"/>
    <mergeCell ref="J64:K64"/>
    <mergeCell ref="H50:I50"/>
    <mergeCell ref="J50:K50"/>
    <mergeCell ref="H71:I71"/>
    <mergeCell ref="J71:K71"/>
    <mergeCell ref="H96:I96"/>
    <mergeCell ref="J96:K96"/>
    <mergeCell ref="H83:I83"/>
    <mergeCell ref="J83:K83"/>
    <mergeCell ref="H89:I89"/>
    <mergeCell ref="J89:K89"/>
    <mergeCell ref="H108:I108"/>
    <mergeCell ref="J108:K108"/>
    <mergeCell ref="H102:I102"/>
    <mergeCell ref="J102:K10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&amp;CE = előadás, G = gyakorlat, Félévi követelmény: G = I., K = kollokvium, S = szigorlat, MAI = minősített aláÍrás, AI = aláírás
Tantárgy típusa: A = kötelező, B = kötelezően választható, C = szabadon választható</oddFooter>
  </headerFooter>
  <rowBreaks count="3" manualBreakCount="3">
    <brk id="34" max="14" man="1"/>
    <brk id="64" max="14" man="1"/>
    <brk id="8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anglisztika</vt:lpstr>
      <vt:lpstr>anglisztika!Nyomtatási_cím</vt:lpstr>
      <vt:lpstr>anglisztika!Nyomtatási_terület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2022-07-13T06:21:47Z</cp:lastPrinted>
  <dcterms:created xsi:type="dcterms:W3CDTF">2016-09-01T14:49:18Z</dcterms:created>
  <dcterms:modified xsi:type="dcterms:W3CDTF">2023-06-15T14:52:47Z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