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Mérnökinformatikus\"/>
    </mc:Choice>
  </mc:AlternateContent>
  <bookViews>
    <workbookView xWindow="0" yWindow="0" windowWidth="23040" windowHeight="9195" tabRatio="500"/>
  </bookViews>
  <sheets>
    <sheet name="7 féléves" sheetId="1" r:id="rId1"/>
  </sheets>
  <definedNames>
    <definedName name="_xlnm._FilterDatabase" localSheetId="0" hidden="1">'7 féléves'!$A$8:$N$77</definedName>
    <definedName name="_xlnm.Print_Titles" localSheetId="0">'7 féléves'!$7:$8</definedName>
    <definedName name="_xlnm.Print_Area" localSheetId="0">'7 féléves'!$A$1:$N$77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K62" i="1" l="1"/>
  <c r="K72" i="1" l="1"/>
  <c r="J72" i="1"/>
  <c r="J73" i="1" s="1"/>
  <c r="I72" i="1"/>
  <c r="H72" i="1"/>
  <c r="J62" i="1"/>
  <c r="J63" i="1" s="1"/>
  <c r="I62" i="1"/>
  <c r="H62" i="1"/>
  <c r="K52" i="1"/>
  <c r="J52" i="1"/>
  <c r="J53" i="1" s="1"/>
  <c r="I52" i="1"/>
  <c r="H52" i="1"/>
  <c r="K42" i="1"/>
  <c r="J42" i="1"/>
  <c r="J43" i="1" s="1"/>
  <c r="I42" i="1"/>
  <c r="H42" i="1"/>
  <c r="K34" i="1"/>
  <c r="J34" i="1"/>
  <c r="J35" i="1" s="1"/>
  <c r="I34" i="1"/>
  <c r="H34" i="1"/>
  <c r="K26" i="1"/>
  <c r="J26" i="1"/>
  <c r="J27" i="1" s="1"/>
  <c r="I26" i="1"/>
  <c r="H26" i="1"/>
  <c r="J18" i="1"/>
  <c r="K17" i="1"/>
  <c r="J17" i="1"/>
  <c r="I17" i="1"/>
  <c r="H17" i="1"/>
  <c r="N4" i="1" l="1"/>
  <c r="H27" i="1"/>
  <c r="H35" i="1"/>
  <c r="H53" i="1"/>
  <c r="H73" i="1"/>
  <c r="H63" i="1"/>
  <c r="H79" i="1"/>
  <c r="I79" i="1"/>
  <c r="H43" i="1"/>
  <c r="H18" i="1"/>
  <c r="M4" i="1" l="1"/>
</calcChain>
</file>

<file path=xl/sharedStrings.xml><?xml version="1.0" encoding="utf-8"?>
<sst xmlns="http://schemas.openxmlformats.org/spreadsheetml/2006/main" count="443" uniqueCount="227">
  <si>
    <t>Szak megnevezése: Mérnökinformatikus alapképzési szak</t>
  </si>
  <si>
    <t>Szakfelelős/Programme coordinator: Vályi Sándor Zoltán (PhD)</t>
  </si>
  <si>
    <t>Name of the programme: Computer Science Engineering</t>
  </si>
  <si>
    <t>Specializáció(k)/Szakirány(ok):</t>
  </si>
  <si>
    <t>Specialisation(s):</t>
  </si>
  <si>
    <t>Képzés óraszáma/Number of training hours:</t>
  </si>
  <si>
    <t>2022 szeptemberétől/from September 2022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</si>
  <si>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</si>
  <si>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</si>
  <si>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</si>
  <si>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</si>
  <si>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</si>
  <si>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</si>
  <si>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</si>
  <si>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</si>
  <si>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</si>
  <si>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</si>
  <si>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</si>
  <si>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</si>
  <si>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</si>
  <si>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</si>
  <si>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</si>
  <si>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BAI0002</t>
  </si>
  <si>
    <t>Környezet és ember</t>
  </si>
  <si>
    <t>Environment and Human</t>
  </si>
  <si>
    <t>Dr. Kiss Ferenc</t>
  </si>
  <si>
    <t>KOI</t>
  </si>
  <si>
    <t>K</t>
  </si>
  <si>
    <t>A</t>
  </si>
  <si>
    <t>BAI0179</t>
  </si>
  <si>
    <t>Lineáris algebra</t>
  </si>
  <si>
    <t>Linear Algebra</t>
  </si>
  <si>
    <t>Vattamány Szabolcs</t>
  </si>
  <si>
    <t>MII</t>
  </si>
  <si>
    <t>PMB1104, FPI2105, BPI2142, BPI1101</t>
  </si>
  <si>
    <t>BAI0069</t>
  </si>
  <si>
    <t>Mérnöki fizika</t>
  </si>
  <si>
    <t>Engineering Physics</t>
  </si>
  <si>
    <t>Dr. Beszeda Imre</t>
  </si>
  <si>
    <t>MAI</t>
  </si>
  <si>
    <t>BAI0184</t>
  </si>
  <si>
    <t>Számítógép architektúrák</t>
  </si>
  <si>
    <t>Computer Architectures</t>
  </si>
  <si>
    <t>Dr. Falucskai János</t>
  </si>
  <si>
    <t>PMB1202, FPI1101, BPI1105</t>
  </si>
  <si>
    <t>BAI0175</t>
  </si>
  <si>
    <t>Hálózati architektúrák és osztott rendszerek</t>
  </si>
  <si>
    <t>Network Architectures and Distributed Systems</t>
  </si>
  <si>
    <t>Vályi Sándor Zoltán</t>
  </si>
  <si>
    <t>PMB1208, FPI1111, BPI1114</t>
  </si>
  <si>
    <t>BAI0181</t>
  </si>
  <si>
    <t>Programozási nyelvek I.</t>
  </si>
  <si>
    <t>Programming Languages I.</t>
  </si>
  <si>
    <t>G</t>
  </si>
  <si>
    <t>PMB1204, FPI1102, BPI1103</t>
  </si>
  <si>
    <t>Bevezetés az informatikába</t>
  </si>
  <si>
    <t>Foundations of Informatics</t>
  </si>
  <si>
    <t>C</t>
  </si>
  <si>
    <t>Féléves óraszám:</t>
  </si>
  <si>
    <t>BAI0174</t>
  </si>
  <si>
    <t>Diszkrét matematika</t>
  </si>
  <si>
    <t>Discrete Mathematics</t>
  </si>
  <si>
    <t>PMB1101, BPI1207</t>
  </si>
  <si>
    <t>BAI0170</t>
  </si>
  <si>
    <t>Adatszerkezetek és algoritmusok</t>
  </si>
  <si>
    <t>Data Structures and Algorithms</t>
  </si>
  <si>
    <t>PMB1207, FPI2210, BPI1208</t>
  </si>
  <si>
    <t>BAI0001</t>
  </si>
  <si>
    <t>Digitális alkalmazások</t>
  </si>
  <si>
    <t>Digital Applicatinons</t>
  </si>
  <si>
    <t>BMI1201</t>
  </si>
  <si>
    <t>Műszaki mérés</t>
  </si>
  <si>
    <t>Technical Measuring</t>
  </si>
  <si>
    <t>Dr. Páy Gábor László</t>
  </si>
  <si>
    <t>BAI0182</t>
  </si>
  <si>
    <t>Programozási nyelvek II.</t>
  </si>
  <si>
    <t>Programming Languages II.</t>
  </si>
  <si>
    <t>PMB1205, FPI2209, BPI1204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</si>
  <si>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</si>
  <si>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</si>
  <si>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</si>
  <si>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</si>
  <si>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</si>
  <si>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</si>
  <si>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</si>
  <si>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PMB1105, PMB1106, BPI1111</t>
  </si>
  <si>
    <t>BAI0077</t>
  </si>
  <si>
    <t>Közgazdaságtan</t>
  </si>
  <si>
    <t xml:space="preserve">Economics </t>
  </si>
  <si>
    <t>Vargáné dr. Bosnyák Ildikó</t>
  </si>
  <si>
    <t>GTI</t>
  </si>
  <si>
    <t>Programozási technológiák</t>
  </si>
  <si>
    <t>Programming Technology</t>
  </si>
  <si>
    <t>BPI1113</t>
  </si>
  <si>
    <t>BMI1301</t>
  </si>
  <si>
    <t>Digitális elektronika</t>
  </si>
  <si>
    <t>Digital electronics</t>
  </si>
  <si>
    <t>Dr. Ferenczi István</t>
  </si>
  <si>
    <t>BAI0168</t>
  </si>
  <si>
    <t>A rendszerfejlesztés technológiája és módszertana</t>
  </si>
  <si>
    <t>Technology and methodology of system-development</t>
  </si>
  <si>
    <t>Vegera József</t>
  </si>
  <si>
    <t>PMB1219, FPI2116, BPI2118</t>
  </si>
  <si>
    <t>Valószínűségszámítás és statisztika</t>
  </si>
  <si>
    <t>Probability and Statistics</t>
  </si>
  <si>
    <t>BAI0171</t>
  </si>
  <si>
    <t>Algoritmusok tervezése és elemzése</t>
  </si>
  <si>
    <t>Algorithm Theory</t>
  </si>
  <si>
    <t>PMB1213</t>
  </si>
  <si>
    <t>BMI1401</t>
  </si>
  <si>
    <t>Cisco I.</t>
  </si>
  <si>
    <t>BAI0180</t>
  </si>
  <si>
    <t>Operációs rendszerek</t>
  </si>
  <si>
    <t>Operating Systems</t>
  </si>
  <si>
    <t>PMB1206, FPI2206, BPI1209</t>
  </si>
  <si>
    <t>GUI programozás</t>
  </si>
  <si>
    <t>GUI Programming</t>
  </si>
  <si>
    <t>Dr. Iszály Ferenc Zalán</t>
  </si>
  <si>
    <t>Internet eszközök és szolgáltatások</t>
  </si>
  <si>
    <t>Internet Tools and Services</t>
  </si>
  <si>
    <t>PMB1222, BPI1224</t>
  </si>
  <si>
    <t>BAI0030</t>
  </si>
  <si>
    <t xml:space="preserve">Vállalatgazdaságtan </t>
  </si>
  <si>
    <t>Business Economics</t>
  </si>
  <si>
    <t>Kozmáné Petrilla Gréta</t>
  </si>
  <si>
    <t>BMI1501</t>
  </si>
  <si>
    <t>Cisco II.</t>
  </si>
  <si>
    <t>BMI1502</t>
  </si>
  <si>
    <t>Vezetés és szervezés</t>
  </si>
  <si>
    <t>Management and Organization</t>
  </si>
  <si>
    <t>BAI0176</t>
  </si>
  <si>
    <t>Hálózati operációs rendszerek és IoT technológia</t>
  </si>
  <si>
    <t>Network Operating Systems and IoT technology</t>
  </si>
  <si>
    <t>BMI1503</t>
  </si>
  <si>
    <t>Automatizálás és irányítástechnika I.</t>
  </si>
  <si>
    <t>Automatization and Control I.</t>
  </si>
  <si>
    <t>BMI1504</t>
  </si>
  <si>
    <t>IoT alapok</t>
  </si>
  <si>
    <t>IoT Basics</t>
  </si>
  <si>
    <t>BAI0180, BAI0181, BAI0169</t>
  </si>
  <si>
    <t>BMI1505</t>
  </si>
  <si>
    <t>Szakdolgozat I.</t>
  </si>
  <si>
    <t>Thesis I.</t>
  </si>
  <si>
    <t>BMI1506</t>
  </si>
  <si>
    <t>Szakmai gyakorlat I.</t>
  </si>
  <si>
    <t>Professional Practice I.</t>
  </si>
  <si>
    <t>AI</t>
  </si>
  <si>
    <t>BAI0178</t>
  </si>
  <si>
    <t>Informatikai jogi és vállalkozási ismeretek</t>
  </si>
  <si>
    <t>IT law and Enterpreneurship</t>
  </si>
  <si>
    <t>BPI1238</t>
  </si>
  <si>
    <t>Automatizálás és irányítástechnika II.</t>
  </si>
  <si>
    <t>Automatization and Control II.</t>
  </si>
  <si>
    <t>BMI1602</t>
  </si>
  <si>
    <t xml:space="preserve">Mesterséges intelligencia </t>
  </si>
  <si>
    <t>Artificial intelligence</t>
  </si>
  <si>
    <t>PMB1218, BPI1235</t>
  </si>
  <si>
    <t>BMI1601</t>
  </si>
  <si>
    <t>Cisco III.</t>
  </si>
  <si>
    <t>BAI0177</t>
  </si>
  <si>
    <t>Informatikai biztonság</t>
  </si>
  <si>
    <t>IT Security</t>
  </si>
  <si>
    <t>PMB1226, PMB2516, BPI2240</t>
  </si>
  <si>
    <t>BMI1603</t>
  </si>
  <si>
    <t>Szakdolgozat II.</t>
  </si>
  <si>
    <t>Thesis II.</t>
  </si>
  <si>
    <t>BMI1604</t>
  </si>
  <si>
    <t>Szakmai gyakorlat II.</t>
  </si>
  <si>
    <t>Professional Practice II.</t>
  </si>
  <si>
    <t>BMI1704</t>
  </si>
  <si>
    <t>Társadalomtudományi alapismeretek</t>
  </si>
  <si>
    <t>Basics of Social Sciences</t>
  </si>
  <si>
    <t>Barabásné dr. Kárpáti Dóra</t>
  </si>
  <si>
    <t>BAI0035</t>
  </si>
  <si>
    <t>EU intézményrendszere és működése</t>
  </si>
  <si>
    <t>Institutional system of the European Union</t>
  </si>
  <si>
    <t>Mobile application development</t>
  </si>
  <si>
    <t>BPI2130, FPI2112</t>
  </si>
  <si>
    <t>BMI1701</t>
  </si>
  <si>
    <t>Cisco IV.</t>
  </si>
  <si>
    <t>BMI1705</t>
  </si>
  <si>
    <t>IoT fejlesztések</t>
  </si>
  <si>
    <t>IoT developments</t>
  </si>
  <si>
    <t>BAI0181, BMI1504</t>
  </si>
  <si>
    <t>Halász Attila</t>
  </si>
  <si>
    <t>BMI1706</t>
  </si>
  <si>
    <t>Szakdolgozat III.</t>
  </si>
  <si>
    <t>Thesis III.</t>
  </si>
  <si>
    <t>BMI1707</t>
  </si>
  <si>
    <t>Szakmai gyakorlat III.</t>
  </si>
  <si>
    <t>Professional Practice III.</t>
  </si>
  <si>
    <t>Idegen nyelven választható tantárgyak/optional courses in a foreign language</t>
  </si>
  <si>
    <t>Hálózati operációs rendszerek és IoT technológia (angol)</t>
  </si>
  <si>
    <t>B</t>
  </si>
  <si>
    <t>BAI0188</t>
  </si>
  <si>
    <t>Lineáris algebra (angol)</t>
  </si>
  <si>
    <t>GUI programozás (angol)</t>
  </si>
  <si>
    <t>BPI2145</t>
  </si>
  <si>
    <t>PMB1201, FPI1103, BPI1106,BAI0173</t>
  </si>
  <si>
    <t>PMB1108, BPI1221,BAI0185</t>
  </si>
  <si>
    <t>BPI2134, BPI2145,BMI1702</t>
  </si>
  <si>
    <t>Ferenczi Ildikó</t>
  </si>
  <si>
    <t>BAI0189</t>
  </si>
  <si>
    <t>BMI1202</t>
  </si>
  <si>
    <t>BAI0190</t>
  </si>
  <si>
    <t>BMI1404</t>
  </si>
  <si>
    <t>BMI1405</t>
  </si>
  <si>
    <t>BMI1606</t>
  </si>
  <si>
    <t>BMI1605</t>
  </si>
  <si>
    <t>BMI1709</t>
  </si>
  <si>
    <t>BMI1708</t>
  </si>
  <si>
    <t>BMI1710</t>
  </si>
  <si>
    <t>BAI0192</t>
  </si>
  <si>
    <t>BAI0191</t>
  </si>
  <si>
    <t>BAI0194</t>
  </si>
  <si>
    <t>BAI0193</t>
  </si>
  <si>
    <t>Gál Zsuzsa</t>
  </si>
  <si>
    <t>Mobilalkalmazás-fejlesztés</t>
  </si>
  <si>
    <t>BMI1303</t>
  </si>
  <si>
    <t>BMI1303, BAI0175</t>
  </si>
  <si>
    <t>BMI1507</t>
  </si>
  <si>
    <t>BMI1711</t>
  </si>
  <si>
    <t>Az intézményi kínálat szerint szabadon választható tantárgy</t>
  </si>
  <si>
    <t>An optional course according to the institutional offer</t>
  </si>
  <si>
    <t>Nagy Dóra</t>
  </si>
  <si>
    <t>Tanyiné dr. Kocsis Anikó</t>
  </si>
  <si>
    <t>Dr. Blahota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</si>
</sst>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CBEAC0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1D8F2"/>
      </patternFill>
    </fill>
    <fill>
      <patternFill patternType="solid">
        <fgColor rgb="FFC1D8F2"/>
        <bgColor rgb="FFCBEAC0"/>
      </patternFill>
    </fill>
    <fill>
      <patternFill patternType="solid">
        <fgColor rgb="FFCBEAC0"/>
        <bgColor rgb="FFC9DA9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4" fillId="0" borderId="8" xfId="0" applyFont="1" applyBorder="1" applyAlignment="1">
      <alignment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1" fontId="2" fillId="7" borderId="1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1" fontId="3" fillId="9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1" fontId="3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1" fontId="2" fillId="8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6" borderId="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EAC0"/>
      <rgbColor rgb="FFFFFF99"/>
      <rgbColor rgb="FF99CCFF"/>
      <rgbColor rgb="FFFF99CC"/>
      <rgbColor rgb="FFCC99FF"/>
      <rgbColor rgb="FFC9DA92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511560</xdr:colOff>
      <xdr:row>5</xdr:row>
      <xdr:rowOff>2880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16320" cy="95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9"/>
  <sheetViews>
    <sheetView tabSelected="1" view="pageBreakPreview" zoomScaleNormal="81" zoomScaleSheetLayoutView="100" workbookViewId="0">
      <selection activeCell="N76" sqref="N76"/>
    </sheetView>
  </sheetViews>
  <sheetFormatPr defaultColWidth="9.140625" defaultRowHeight="15" x14ac:dyDescent="0.25"/>
  <cols>
    <col min="1" max="1" width="9" style="1" customWidth="1"/>
    <col min="2" max="2" width="12.42578125" style="2" customWidth="1"/>
    <col min="3" max="3" width="39.42578125" style="2" customWidth="1"/>
    <col min="4" max="4" width="30" style="2" customWidth="1"/>
    <col min="5" max="5" width="12" style="5" customWidth="1"/>
    <col min="6" max="6" width="25.7109375" style="2" bestFit="1" customWidth="1"/>
    <col min="7" max="7" width="13.5703125" style="90" customWidth="1"/>
    <col min="8" max="9" width="7.7109375" style="1" customWidth="1"/>
    <col min="10" max="10" width="13.140625" style="1" customWidth="1"/>
    <col min="11" max="11" width="7" style="4" customWidth="1"/>
    <col min="12" max="12" width="11" style="3" customWidth="1"/>
    <col min="13" max="13" width="9.28515625" style="3" customWidth="1"/>
    <col min="14" max="14" width="18.7109375" style="5" customWidth="1"/>
    <col min="15" max="16" width="9.140625" style="6"/>
    <col min="17" max="1024" width="9.140625" style="7"/>
  </cols>
  <sheetData>
    <row r="1" spans="1:1024" x14ac:dyDescent="0.25">
      <c r="B1" s="8"/>
      <c r="C1" s="9"/>
      <c r="D1" s="10" t="s">
        <v>0</v>
      </c>
      <c r="E1" s="100"/>
      <c r="F1" s="10"/>
      <c r="G1" s="89"/>
      <c r="H1" s="12" t="s">
        <v>1</v>
      </c>
      <c r="K1" s="13"/>
      <c r="M1" s="11"/>
      <c r="N1" s="28"/>
    </row>
    <row r="2" spans="1:1024" x14ac:dyDescent="0.25">
      <c r="B2" s="8"/>
      <c r="C2" s="14"/>
      <c r="D2" s="10" t="s">
        <v>2</v>
      </c>
      <c r="E2" s="100"/>
      <c r="F2" s="10"/>
      <c r="G2" s="89"/>
      <c r="H2" s="15"/>
      <c r="J2" s="15"/>
      <c r="K2" s="13"/>
      <c r="L2" s="16"/>
      <c r="M2" s="11"/>
      <c r="N2" s="28"/>
    </row>
    <row r="3" spans="1:1024" x14ac:dyDescent="0.25">
      <c r="B3" s="8"/>
      <c r="C3" s="17"/>
      <c r="D3" s="18" t="s">
        <v>3</v>
      </c>
      <c r="G3" s="89"/>
      <c r="H3" s="15"/>
      <c r="J3" s="15"/>
      <c r="L3" s="11"/>
      <c r="M3" s="11"/>
      <c r="N3" s="28"/>
    </row>
    <row r="4" spans="1:1024" x14ac:dyDescent="0.25">
      <c r="B4" s="8"/>
      <c r="C4" s="19"/>
      <c r="D4" s="18" t="s">
        <v>4</v>
      </c>
      <c r="G4" s="89"/>
      <c r="H4" s="20" t="s">
        <v>5</v>
      </c>
      <c r="L4" s="20"/>
      <c r="M4" s="21">
        <f>SUM(H18,H27,H35,H43,H53,H63,H73)</f>
        <v>1960</v>
      </c>
      <c r="N4" s="22">
        <f>SUM(J18,J27,J35,J43,J53,J63,J73)</f>
        <v>320</v>
      </c>
    </row>
    <row r="5" spans="1:1024" x14ac:dyDescent="0.25">
      <c r="B5" s="8"/>
      <c r="C5" s="17"/>
      <c r="G5" s="89"/>
      <c r="H5" s="15"/>
      <c r="I5" s="15"/>
      <c r="J5" s="15"/>
      <c r="L5" s="15"/>
      <c r="M5" s="4">
        <f>SUM(K17,K26,K34,K42,K52,K62,K72)</f>
        <v>210</v>
      </c>
      <c r="N5" s="28"/>
    </row>
    <row r="6" spans="1:1024" ht="15" customHeight="1" x14ac:dyDescent="0.25">
      <c r="A6" s="23" t="s">
        <v>6</v>
      </c>
      <c r="B6" s="24"/>
      <c r="D6" s="24"/>
      <c r="E6" s="101"/>
      <c r="J6" s="25"/>
      <c r="K6" s="24"/>
      <c r="L6" s="2"/>
      <c r="M6" s="24"/>
    </row>
    <row r="7" spans="1:1024" ht="65.25" customHeight="1" x14ac:dyDescent="0.25">
      <c r="A7" s="115" t="s">
        <v>7</v>
      </c>
      <c r="B7" s="113" t="s">
        <v>8</v>
      </c>
      <c r="C7" s="113" t="s">
        <v>9</v>
      </c>
      <c r="D7" s="113" t="s">
        <v>10</v>
      </c>
      <c r="E7" s="113" t="s">
        <v>11</v>
      </c>
      <c r="F7" s="113" t="s">
        <v>12</v>
      </c>
      <c r="G7" s="113" t="s">
        <v>13</v>
      </c>
      <c r="H7" s="113" t="s">
        <v>14</v>
      </c>
      <c r="I7" s="113"/>
      <c r="J7" s="114" t="s">
        <v>15</v>
      </c>
      <c r="K7" s="114" t="s">
        <v>16</v>
      </c>
      <c r="L7" s="113" t="s">
        <v>17</v>
      </c>
      <c r="M7" s="113" t="s">
        <v>18</v>
      </c>
      <c r="N7" s="29" t="s">
        <v>19</v>
      </c>
    </row>
    <row r="8" spans="1:1024" ht="37.5" customHeight="1" x14ac:dyDescent="0.25">
      <c r="A8" s="115"/>
      <c r="B8" s="113"/>
      <c r="C8" s="113"/>
      <c r="D8" s="113"/>
      <c r="E8" s="113"/>
      <c r="F8" s="113"/>
      <c r="G8" s="113"/>
      <c r="H8" s="26" t="s">
        <v>20</v>
      </c>
      <c r="I8" s="27" t="s">
        <v>21</v>
      </c>
      <c r="J8" s="114"/>
      <c r="K8" s="114"/>
      <c r="L8" s="113"/>
      <c r="M8" s="113"/>
      <c r="N8" s="30"/>
    </row>
    <row r="9" spans="1:1024" s="47" customFormat="1" ht="12.75" x14ac:dyDescent="0.2">
      <c r="A9" s="41">
        <v>1</v>
      </c>
      <c r="B9" s="42" t="s">
        <v>22</v>
      </c>
      <c r="C9" s="42" t="s">
        <v>23</v>
      </c>
      <c r="D9" s="31" t="s">
        <v>24</v>
      </c>
      <c r="E9" s="31"/>
      <c r="F9" s="42" t="s">
        <v>25</v>
      </c>
      <c r="G9" s="91" t="s">
        <v>26</v>
      </c>
      <c r="H9" s="41">
        <v>1</v>
      </c>
      <c r="I9" s="41">
        <v>0</v>
      </c>
      <c r="J9" s="41"/>
      <c r="K9" s="44">
        <v>2</v>
      </c>
      <c r="L9" s="43" t="s">
        <v>27</v>
      </c>
      <c r="M9" s="43" t="s">
        <v>28</v>
      </c>
      <c r="N9" s="31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</row>
    <row r="10" spans="1:1024" s="47" customFormat="1" ht="25.5" x14ac:dyDescent="0.2">
      <c r="A10" s="41">
        <v>1</v>
      </c>
      <c r="B10" s="42" t="s">
        <v>29</v>
      </c>
      <c r="C10" s="42" t="s">
        <v>30</v>
      </c>
      <c r="D10" s="31" t="s">
        <v>31</v>
      </c>
      <c r="E10" s="31"/>
      <c r="F10" s="42" t="s">
        <v>32</v>
      </c>
      <c r="G10" s="91" t="s">
        <v>33</v>
      </c>
      <c r="H10" s="41">
        <v>2</v>
      </c>
      <c r="I10" s="41">
        <v>2</v>
      </c>
      <c r="J10" s="41"/>
      <c r="K10" s="44">
        <v>6</v>
      </c>
      <c r="L10" s="43" t="s">
        <v>27</v>
      </c>
      <c r="M10" s="43" t="s">
        <v>28</v>
      </c>
      <c r="N10" s="32" t="s">
        <v>34</v>
      </c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</row>
    <row r="11" spans="1:1024" s="47" customFormat="1" ht="12.75" x14ac:dyDescent="0.2">
      <c r="A11" s="41">
        <v>1</v>
      </c>
      <c r="B11" s="42" t="s">
        <v>35</v>
      </c>
      <c r="C11" s="42" t="s">
        <v>36</v>
      </c>
      <c r="D11" s="31" t="s">
        <v>37</v>
      </c>
      <c r="E11" s="31"/>
      <c r="F11" s="42" t="s">
        <v>38</v>
      </c>
      <c r="G11" s="91" t="s">
        <v>39</v>
      </c>
      <c r="H11" s="41">
        <v>1</v>
      </c>
      <c r="I11" s="41">
        <v>2</v>
      </c>
      <c r="J11" s="41"/>
      <c r="K11" s="44">
        <v>4</v>
      </c>
      <c r="L11" s="43" t="s">
        <v>27</v>
      </c>
      <c r="M11" s="43" t="s">
        <v>28</v>
      </c>
      <c r="N11" s="31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</row>
    <row r="12" spans="1:1024" s="47" customFormat="1" ht="25.5" x14ac:dyDescent="0.2">
      <c r="A12" s="41">
        <v>1</v>
      </c>
      <c r="B12" s="42" t="s">
        <v>40</v>
      </c>
      <c r="C12" s="42" t="s">
        <v>41</v>
      </c>
      <c r="D12" s="31" t="s">
        <v>42</v>
      </c>
      <c r="E12" s="31"/>
      <c r="F12" s="42" t="s">
        <v>43</v>
      </c>
      <c r="G12" s="91" t="s">
        <v>33</v>
      </c>
      <c r="H12" s="41">
        <v>2</v>
      </c>
      <c r="I12" s="41">
        <v>0</v>
      </c>
      <c r="J12" s="41"/>
      <c r="K12" s="44">
        <v>3</v>
      </c>
      <c r="L12" s="43" t="s">
        <v>27</v>
      </c>
      <c r="M12" s="43" t="s">
        <v>28</v>
      </c>
      <c r="N12" s="33" t="s">
        <v>44</v>
      </c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</row>
    <row r="13" spans="1:1024" s="47" customFormat="1" ht="25.5" x14ac:dyDescent="0.2">
      <c r="A13" s="41">
        <v>1</v>
      </c>
      <c r="B13" s="42" t="s">
        <v>45</v>
      </c>
      <c r="C13" s="42" t="s">
        <v>46</v>
      </c>
      <c r="D13" s="31" t="s">
        <v>47</v>
      </c>
      <c r="E13" s="31"/>
      <c r="F13" s="42" t="s">
        <v>48</v>
      </c>
      <c r="G13" s="91" t="s">
        <v>33</v>
      </c>
      <c r="H13" s="41">
        <v>2</v>
      </c>
      <c r="I13" s="41">
        <v>0</v>
      </c>
      <c r="J13" s="41"/>
      <c r="K13" s="44">
        <v>3</v>
      </c>
      <c r="L13" s="43" t="s">
        <v>27</v>
      </c>
      <c r="M13" s="43" t="s">
        <v>28</v>
      </c>
      <c r="N13" s="32" t="s">
        <v>49</v>
      </c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</row>
    <row r="14" spans="1:1024" s="47" customFormat="1" ht="25.5" x14ac:dyDescent="0.2">
      <c r="A14" s="41">
        <v>1</v>
      </c>
      <c r="B14" s="48" t="s">
        <v>50</v>
      </c>
      <c r="C14" s="42" t="s">
        <v>51</v>
      </c>
      <c r="D14" s="31" t="s">
        <v>52</v>
      </c>
      <c r="E14" s="31"/>
      <c r="F14" s="42" t="s">
        <v>48</v>
      </c>
      <c r="G14" s="91" t="s">
        <v>33</v>
      </c>
      <c r="H14" s="41">
        <v>0</v>
      </c>
      <c r="I14" s="41">
        <v>4</v>
      </c>
      <c r="J14" s="41"/>
      <c r="K14" s="44">
        <v>6</v>
      </c>
      <c r="L14" s="43" t="s">
        <v>53</v>
      </c>
      <c r="M14" s="43" t="s">
        <v>28</v>
      </c>
      <c r="N14" s="33" t="s">
        <v>54</v>
      </c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</row>
    <row r="15" spans="1:1024" s="47" customFormat="1" ht="25.5" x14ac:dyDescent="0.2">
      <c r="A15" s="41">
        <v>1</v>
      </c>
      <c r="B15" s="105" t="s">
        <v>202</v>
      </c>
      <c r="C15" s="42" t="s">
        <v>55</v>
      </c>
      <c r="D15" s="31" t="s">
        <v>56</v>
      </c>
      <c r="E15" s="31"/>
      <c r="F15" s="42" t="s">
        <v>43</v>
      </c>
      <c r="G15" s="91" t="s">
        <v>33</v>
      </c>
      <c r="H15" s="41">
        <v>1</v>
      </c>
      <c r="I15" s="41">
        <v>2</v>
      </c>
      <c r="J15" s="41"/>
      <c r="K15" s="44">
        <v>5</v>
      </c>
      <c r="L15" s="43" t="s">
        <v>27</v>
      </c>
      <c r="M15" s="43" t="s">
        <v>28</v>
      </c>
      <c r="N15" s="111" t="s">
        <v>198</v>
      </c>
      <c r="O15" s="45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</row>
    <row r="16" spans="1:1024" s="47" customFormat="1" ht="25.5" x14ac:dyDescent="0.2">
      <c r="A16" s="41">
        <v>1</v>
      </c>
      <c r="B16" s="42"/>
      <c r="C16" s="31" t="s">
        <v>222</v>
      </c>
      <c r="D16" s="31" t="s">
        <v>223</v>
      </c>
      <c r="E16" s="31"/>
      <c r="F16" s="42"/>
      <c r="G16" s="91"/>
      <c r="H16" s="41">
        <v>1</v>
      </c>
      <c r="I16" s="41">
        <v>0</v>
      </c>
      <c r="J16" s="41"/>
      <c r="K16" s="44">
        <v>2</v>
      </c>
      <c r="L16" s="43"/>
      <c r="M16" s="43" t="s">
        <v>57</v>
      </c>
      <c r="N16" s="31"/>
      <c r="O16" s="45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</row>
    <row r="17" spans="1:1024" s="47" customFormat="1" ht="12.75" x14ac:dyDescent="0.2">
      <c r="A17" s="49"/>
      <c r="B17" s="50"/>
      <c r="C17" s="50"/>
      <c r="D17" s="34"/>
      <c r="E17" s="34"/>
      <c r="F17" s="50"/>
      <c r="G17" s="92"/>
      <c r="H17" s="52">
        <f>SUM(H9:H16)</f>
        <v>10</v>
      </c>
      <c r="I17" s="52">
        <f>SUM(I9:I16)</f>
        <v>10</v>
      </c>
      <c r="J17" s="52">
        <f>SUM(J9:J16)</f>
        <v>0</v>
      </c>
      <c r="K17" s="52">
        <f>SUM(K9:K16)</f>
        <v>31</v>
      </c>
      <c r="L17" s="51"/>
      <c r="M17" s="51"/>
      <c r="N17" s="34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</row>
    <row r="18" spans="1:1024" s="47" customFormat="1" ht="25.5" x14ac:dyDescent="0.2">
      <c r="A18" s="49"/>
      <c r="B18" s="50"/>
      <c r="C18" s="50"/>
      <c r="D18" s="34"/>
      <c r="E18" s="34"/>
      <c r="F18" s="50"/>
      <c r="G18" s="93" t="s">
        <v>58</v>
      </c>
      <c r="H18" s="112">
        <f>SUM(H17:I17)*14</f>
        <v>280</v>
      </c>
      <c r="I18" s="112"/>
      <c r="J18" s="53">
        <f>SUM(J17)</f>
        <v>0</v>
      </c>
      <c r="K18" s="49"/>
      <c r="L18" s="51"/>
      <c r="M18" s="51"/>
      <c r="N18" s="34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</row>
    <row r="19" spans="1:1024" s="47" customFormat="1" ht="12.75" x14ac:dyDescent="0.2">
      <c r="A19" s="54">
        <v>2</v>
      </c>
      <c r="B19" s="55" t="s">
        <v>59</v>
      </c>
      <c r="C19" s="55" t="s">
        <v>60</v>
      </c>
      <c r="D19" s="36" t="s">
        <v>61</v>
      </c>
      <c r="E19" s="36"/>
      <c r="F19" s="55" t="s">
        <v>224</v>
      </c>
      <c r="G19" s="94" t="s">
        <v>33</v>
      </c>
      <c r="H19" s="54">
        <v>2</v>
      </c>
      <c r="I19" s="54">
        <v>2</v>
      </c>
      <c r="J19" s="54"/>
      <c r="K19" s="57">
        <v>6</v>
      </c>
      <c r="L19" s="56" t="s">
        <v>53</v>
      </c>
      <c r="M19" s="56" t="s">
        <v>28</v>
      </c>
      <c r="N19" s="35" t="s">
        <v>62</v>
      </c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</row>
    <row r="20" spans="1:1024" s="47" customFormat="1" ht="25.5" x14ac:dyDescent="0.2">
      <c r="A20" s="54">
        <v>2</v>
      </c>
      <c r="B20" s="58" t="s">
        <v>63</v>
      </c>
      <c r="C20" s="55" t="s">
        <v>64</v>
      </c>
      <c r="D20" s="36" t="s">
        <v>65</v>
      </c>
      <c r="E20" s="36" t="s">
        <v>50</v>
      </c>
      <c r="F20" s="55" t="s">
        <v>43</v>
      </c>
      <c r="G20" s="94" t="s">
        <v>33</v>
      </c>
      <c r="H20" s="54">
        <v>0</v>
      </c>
      <c r="I20" s="54">
        <v>2</v>
      </c>
      <c r="J20" s="54"/>
      <c r="K20" s="57">
        <v>3</v>
      </c>
      <c r="L20" s="56" t="s">
        <v>53</v>
      </c>
      <c r="M20" s="56" t="s">
        <v>28</v>
      </c>
      <c r="N20" s="35" t="s">
        <v>66</v>
      </c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</row>
    <row r="21" spans="1:1024" s="47" customFormat="1" ht="12.75" x14ac:dyDescent="0.2">
      <c r="A21" s="54">
        <v>2</v>
      </c>
      <c r="B21" s="58" t="s">
        <v>67</v>
      </c>
      <c r="C21" s="55" t="s">
        <v>68</v>
      </c>
      <c r="D21" s="36" t="s">
        <v>69</v>
      </c>
      <c r="E21" s="36"/>
      <c r="F21" s="55" t="s">
        <v>225</v>
      </c>
      <c r="G21" s="94" t="s">
        <v>33</v>
      </c>
      <c r="H21" s="54">
        <v>0</v>
      </c>
      <c r="I21" s="54">
        <v>2</v>
      </c>
      <c r="J21" s="54"/>
      <c r="K21" s="57">
        <v>3</v>
      </c>
      <c r="L21" s="56" t="s">
        <v>53</v>
      </c>
      <c r="M21" s="56" t="s">
        <v>28</v>
      </c>
      <c r="N21" s="36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</row>
    <row r="22" spans="1:1024" s="47" customFormat="1" ht="12.75" x14ac:dyDescent="0.2">
      <c r="A22" s="54">
        <v>2</v>
      </c>
      <c r="B22" s="55" t="s">
        <v>203</v>
      </c>
      <c r="C22" s="55" t="s">
        <v>71</v>
      </c>
      <c r="D22" s="36" t="s">
        <v>72</v>
      </c>
      <c r="E22" s="36"/>
      <c r="F22" s="55" t="s">
        <v>73</v>
      </c>
      <c r="G22" s="94" t="s">
        <v>39</v>
      </c>
      <c r="H22" s="54">
        <v>1</v>
      </c>
      <c r="I22" s="54">
        <v>2</v>
      </c>
      <c r="J22" s="54"/>
      <c r="K22" s="57">
        <v>5</v>
      </c>
      <c r="L22" s="56" t="s">
        <v>53</v>
      </c>
      <c r="M22" s="56" t="s">
        <v>28</v>
      </c>
      <c r="N22" s="36" t="s">
        <v>70</v>
      </c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</row>
    <row r="23" spans="1:1024" s="47" customFormat="1" ht="25.5" x14ac:dyDescent="0.2">
      <c r="A23" s="54">
        <v>2</v>
      </c>
      <c r="B23" s="58" t="s">
        <v>74</v>
      </c>
      <c r="C23" s="55" t="s">
        <v>75</v>
      </c>
      <c r="D23" s="36" t="s">
        <v>76</v>
      </c>
      <c r="E23" s="36" t="s">
        <v>50</v>
      </c>
      <c r="F23" s="55" t="s">
        <v>43</v>
      </c>
      <c r="G23" s="94" t="s">
        <v>33</v>
      </c>
      <c r="H23" s="54">
        <v>0</v>
      </c>
      <c r="I23" s="54">
        <v>4</v>
      </c>
      <c r="J23" s="54"/>
      <c r="K23" s="57">
        <v>6</v>
      </c>
      <c r="L23" s="56" t="s">
        <v>53</v>
      </c>
      <c r="M23" s="56" t="s">
        <v>28</v>
      </c>
      <c r="N23" s="35" t="s">
        <v>77</v>
      </c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</row>
    <row r="24" spans="1:1024" s="47" customFormat="1" ht="25.5" x14ac:dyDescent="0.2">
      <c r="A24" s="54">
        <v>2</v>
      </c>
      <c r="B24" s="58" t="s">
        <v>78</v>
      </c>
      <c r="C24" s="55" t="s">
        <v>79</v>
      </c>
      <c r="D24" s="36" t="s">
        <v>80</v>
      </c>
      <c r="E24" s="36"/>
      <c r="F24" s="55" t="s">
        <v>48</v>
      </c>
      <c r="G24" s="94" t="s">
        <v>33</v>
      </c>
      <c r="H24" s="54">
        <v>2</v>
      </c>
      <c r="I24" s="54">
        <v>2</v>
      </c>
      <c r="J24" s="54"/>
      <c r="K24" s="57">
        <v>5</v>
      </c>
      <c r="L24" s="56" t="s">
        <v>27</v>
      </c>
      <c r="M24" s="56" t="s">
        <v>28</v>
      </c>
      <c r="N24" s="35" t="s">
        <v>81</v>
      </c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</row>
    <row r="25" spans="1:1024" s="47" customFormat="1" ht="25.5" x14ac:dyDescent="0.2">
      <c r="A25" s="54">
        <v>2</v>
      </c>
      <c r="B25" s="55"/>
      <c r="C25" s="36" t="s">
        <v>222</v>
      </c>
      <c r="D25" s="36" t="s">
        <v>223</v>
      </c>
      <c r="E25" s="36"/>
      <c r="F25" s="55"/>
      <c r="G25" s="94"/>
      <c r="H25" s="54">
        <v>1</v>
      </c>
      <c r="I25" s="54">
        <v>0</v>
      </c>
      <c r="J25" s="54"/>
      <c r="K25" s="57">
        <v>2</v>
      </c>
      <c r="L25" s="56"/>
      <c r="M25" s="56" t="s">
        <v>57</v>
      </c>
      <c r="N25" s="36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</row>
    <row r="26" spans="1:1024" s="47" customFormat="1" ht="12.75" x14ac:dyDescent="0.2">
      <c r="A26" s="49"/>
      <c r="B26" s="50"/>
      <c r="C26" s="50"/>
      <c r="D26" s="34"/>
      <c r="E26" s="34"/>
      <c r="F26" s="50"/>
      <c r="G26" s="92"/>
      <c r="H26" s="52">
        <f>SUM(H19:H25)</f>
        <v>6</v>
      </c>
      <c r="I26" s="52">
        <f>SUM(I19:I25)</f>
        <v>14</v>
      </c>
      <c r="J26" s="52">
        <f>SUM(J19:J25)</f>
        <v>0</v>
      </c>
      <c r="K26" s="52">
        <f>SUM(K19:K25)</f>
        <v>30</v>
      </c>
      <c r="L26" s="51"/>
      <c r="M26" s="51"/>
      <c r="N26" s="34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</row>
    <row r="27" spans="1:1024" s="47" customFormat="1" ht="25.5" x14ac:dyDescent="0.2">
      <c r="A27" s="49"/>
      <c r="B27" s="50"/>
      <c r="C27" s="50"/>
      <c r="D27" s="34"/>
      <c r="E27" s="34"/>
      <c r="F27" s="50"/>
      <c r="G27" s="93" t="s">
        <v>58</v>
      </c>
      <c r="H27" s="112">
        <f>SUM(H26:I26)*14</f>
        <v>280</v>
      </c>
      <c r="I27" s="112"/>
      <c r="J27" s="53">
        <f>SUM(J26)</f>
        <v>0</v>
      </c>
      <c r="K27" s="52"/>
      <c r="L27" s="51"/>
      <c r="M27" s="51"/>
      <c r="N27" s="34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</row>
    <row r="28" spans="1:1024" s="47" customFormat="1" ht="25.5" x14ac:dyDescent="0.2">
      <c r="A28" s="41">
        <v>3</v>
      </c>
      <c r="B28" s="48" t="s">
        <v>82</v>
      </c>
      <c r="C28" s="42" t="s">
        <v>83</v>
      </c>
      <c r="D28" s="31" t="s">
        <v>84</v>
      </c>
      <c r="E28" s="31"/>
      <c r="F28" s="42" t="s">
        <v>226</v>
      </c>
      <c r="G28" s="91" t="s">
        <v>33</v>
      </c>
      <c r="H28" s="41">
        <v>2</v>
      </c>
      <c r="I28" s="41">
        <v>2</v>
      </c>
      <c r="J28" s="41"/>
      <c r="K28" s="44">
        <v>6</v>
      </c>
      <c r="L28" s="43" t="s">
        <v>27</v>
      </c>
      <c r="M28" s="43" t="s">
        <v>28</v>
      </c>
      <c r="N28" s="33" t="s">
        <v>85</v>
      </c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</row>
    <row r="29" spans="1:1024" s="47" customFormat="1" ht="12.75" x14ac:dyDescent="0.2">
      <c r="A29" s="41">
        <v>3</v>
      </c>
      <c r="B29" s="42" t="s">
        <v>86</v>
      </c>
      <c r="C29" s="42" t="s">
        <v>87</v>
      </c>
      <c r="D29" s="31" t="s">
        <v>88</v>
      </c>
      <c r="E29" s="31"/>
      <c r="F29" s="42" t="s">
        <v>89</v>
      </c>
      <c r="G29" s="91" t="s">
        <v>90</v>
      </c>
      <c r="H29" s="41">
        <v>1</v>
      </c>
      <c r="I29" s="41">
        <v>1</v>
      </c>
      <c r="J29" s="41"/>
      <c r="K29" s="44">
        <v>3</v>
      </c>
      <c r="L29" s="43" t="s">
        <v>53</v>
      </c>
      <c r="M29" s="43" t="s">
        <v>28</v>
      </c>
      <c r="N29" s="31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</row>
    <row r="30" spans="1:1024" s="47" customFormat="1" ht="12.75" x14ac:dyDescent="0.2">
      <c r="A30" s="41">
        <v>3</v>
      </c>
      <c r="B30" s="105" t="s">
        <v>218</v>
      </c>
      <c r="C30" s="42" t="s">
        <v>91</v>
      </c>
      <c r="D30" s="31" t="s">
        <v>92</v>
      </c>
      <c r="E30" s="102" t="s">
        <v>74</v>
      </c>
      <c r="F30" s="42" t="s">
        <v>43</v>
      </c>
      <c r="G30" s="91" t="s">
        <v>33</v>
      </c>
      <c r="H30" s="41">
        <v>0</v>
      </c>
      <c r="I30" s="41">
        <v>4</v>
      </c>
      <c r="J30" s="41"/>
      <c r="K30" s="109">
        <v>7</v>
      </c>
      <c r="L30" s="43" t="s">
        <v>53</v>
      </c>
      <c r="M30" s="43" t="s">
        <v>28</v>
      </c>
      <c r="N30" s="33" t="s">
        <v>93</v>
      </c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</row>
    <row r="31" spans="1:1024" s="47" customFormat="1" ht="12.75" x14ac:dyDescent="0.2">
      <c r="A31" s="41">
        <v>3</v>
      </c>
      <c r="B31" s="42" t="s">
        <v>94</v>
      </c>
      <c r="C31" s="42" t="s">
        <v>95</v>
      </c>
      <c r="D31" s="31" t="s">
        <v>96</v>
      </c>
      <c r="E31" s="31"/>
      <c r="F31" s="42" t="s">
        <v>201</v>
      </c>
      <c r="G31" s="91" t="s">
        <v>39</v>
      </c>
      <c r="H31" s="41">
        <v>2</v>
      </c>
      <c r="I31" s="41">
        <v>4</v>
      </c>
      <c r="J31" s="41"/>
      <c r="K31" s="44">
        <v>7</v>
      </c>
      <c r="L31" s="43" t="s">
        <v>27</v>
      </c>
      <c r="M31" s="43" t="s">
        <v>28</v>
      </c>
      <c r="N31" s="31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</row>
    <row r="32" spans="1:1024" s="47" customFormat="1" ht="25.5" x14ac:dyDescent="0.2">
      <c r="A32" s="41">
        <v>3</v>
      </c>
      <c r="B32" s="48" t="s">
        <v>98</v>
      </c>
      <c r="C32" s="42" t="s">
        <v>99</v>
      </c>
      <c r="D32" s="31" t="s">
        <v>100</v>
      </c>
      <c r="E32" s="31" t="s">
        <v>74</v>
      </c>
      <c r="F32" s="42" t="s">
        <v>101</v>
      </c>
      <c r="G32" s="91" t="s">
        <v>33</v>
      </c>
      <c r="H32" s="41">
        <v>0</v>
      </c>
      <c r="I32" s="41">
        <v>3</v>
      </c>
      <c r="J32" s="41"/>
      <c r="K32" s="44">
        <v>5</v>
      </c>
      <c r="L32" s="43" t="s">
        <v>53</v>
      </c>
      <c r="M32" s="43" t="s">
        <v>28</v>
      </c>
      <c r="N32" s="33" t="s">
        <v>102</v>
      </c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</row>
    <row r="33" spans="1:1024" s="47" customFormat="1" ht="25.5" x14ac:dyDescent="0.2">
      <c r="A33" s="41">
        <v>3</v>
      </c>
      <c r="B33" s="42"/>
      <c r="C33" s="31" t="s">
        <v>222</v>
      </c>
      <c r="D33" s="31" t="s">
        <v>223</v>
      </c>
      <c r="E33" s="31"/>
      <c r="F33" s="42"/>
      <c r="G33" s="91"/>
      <c r="H33" s="41">
        <v>1</v>
      </c>
      <c r="I33" s="41">
        <v>0</v>
      </c>
      <c r="J33" s="41"/>
      <c r="K33" s="44">
        <v>2</v>
      </c>
      <c r="L33" s="43"/>
      <c r="M33" s="43" t="s">
        <v>57</v>
      </c>
      <c r="N33" s="3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</row>
    <row r="34" spans="1:1024" s="47" customFormat="1" ht="12.75" x14ac:dyDescent="0.2">
      <c r="A34" s="49"/>
      <c r="B34" s="50"/>
      <c r="C34" s="50"/>
      <c r="D34" s="34"/>
      <c r="E34" s="34"/>
      <c r="F34" s="50"/>
      <c r="G34" s="92"/>
      <c r="H34" s="52">
        <f>SUM(H28:H33)</f>
        <v>6</v>
      </c>
      <c r="I34" s="52">
        <f>SUM(I28:I33)</f>
        <v>14</v>
      </c>
      <c r="J34" s="52">
        <f>SUM(J28:J33)</f>
        <v>0</v>
      </c>
      <c r="K34" s="52">
        <f>SUM(K28:K33)</f>
        <v>30</v>
      </c>
      <c r="L34" s="51"/>
      <c r="M34" s="51"/>
      <c r="N34" s="34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</row>
    <row r="35" spans="1:1024" s="47" customFormat="1" ht="25.5" x14ac:dyDescent="0.2">
      <c r="A35" s="49"/>
      <c r="B35" s="50"/>
      <c r="C35" s="50"/>
      <c r="D35" s="34"/>
      <c r="E35" s="34"/>
      <c r="F35" s="50"/>
      <c r="G35" s="93" t="s">
        <v>58</v>
      </c>
      <c r="H35" s="112">
        <f>SUM(H34:I34)*14</f>
        <v>280</v>
      </c>
      <c r="I35" s="112"/>
      <c r="J35" s="53">
        <f>SUM(J34)</f>
        <v>0</v>
      </c>
      <c r="K35" s="52"/>
      <c r="L35" s="51"/>
      <c r="M35" s="51"/>
      <c r="N35" s="34"/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</row>
    <row r="36" spans="1:1024" s="47" customFormat="1" ht="25.5" x14ac:dyDescent="0.2">
      <c r="A36" s="54">
        <v>4</v>
      </c>
      <c r="B36" s="55" t="s">
        <v>204</v>
      </c>
      <c r="C36" s="55" t="s">
        <v>103</v>
      </c>
      <c r="D36" s="36" t="s">
        <v>104</v>
      </c>
      <c r="E36" s="36" t="s">
        <v>82</v>
      </c>
      <c r="F36" s="55" t="s">
        <v>32</v>
      </c>
      <c r="G36" s="94" t="s">
        <v>33</v>
      </c>
      <c r="H36" s="54">
        <v>2</v>
      </c>
      <c r="I36" s="54">
        <v>2</v>
      </c>
      <c r="J36" s="54"/>
      <c r="K36" s="57">
        <v>6</v>
      </c>
      <c r="L36" s="56" t="s">
        <v>27</v>
      </c>
      <c r="M36" s="56" t="s">
        <v>28</v>
      </c>
      <c r="N36" s="35" t="s">
        <v>199</v>
      </c>
      <c r="O36" s="55"/>
      <c r="P36" s="55"/>
      <c r="Q36" s="55"/>
      <c r="R36" s="5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</row>
    <row r="37" spans="1:1024" s="47" customFormat="1" ht="12.75" x14ac:dyDescent="0.2">
      <c r="A37" s="54">
        <v>4</v>
      </c>
      <c r="B37" s="55" t="s">
        <v>105</v>
      </c>
      <c r="C37" s="55" t="s">
        <v>106</v>
      </c>
      <c r="D37" s="36" t="s">
        <v>107</v>
      </c>
      <c r="E37" s="103"/>
      <c r="F37" s="55" t="s">
        <v>43</v>
      </c>
      <c r="G37" s="94" t="s">
        <v>33</v>
      </c>
      <c r="H37" s="54">
        <v>2</v>
      </c>
      <c r="I37" s="54">
        <v>0</v>
      </c>
      <c r="J37" s="54"/>
      <c r="K37" s="57">
        <v>3</v>
      </c>
      <c r="L37" s="56" t="s">
        <v>27</v>
      </c>
      <c r="M37" s="56" t="s">
        <v>28</v>
      </c>
      <c r="N37" s="35" t="s">
        <v>108</v>
      </c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</row>
    <row r="38" spans="1:1024" s="47" customFormat="1" ht="12.75" x14ac:dyDescent="0.2">
      <c r="A38" s="54">
        <v>4</v>
      </c>
      <c r="B38" s="55" t="s">
        <v>205</v>
      </c>
      <c r="C38" s="55" t="s">
        <v>110</v>
      </c>
      <c r="D38" s="36" t="s">
        <v>110</v>
      </c>
      <c r="E38" s="36" t="s">
        <v>45</v>
      </c>
      <c r="F38" s="55" t="s">
        <v>117</v>
      </c>
      <c r="G38" s="94" t="s">
        <v>33</v>
      </c>
      <c r="H38" s="54">
        <v>2</v>
      </c>
      <c r="I38" s="54">
        <v>2</v>
      </c>
      <c r="J38" s="54"/>
      <c r="K38" s="57">
        <v>7</v>
      </c>
      <c r="L38" s="56" t="s">
        <v>53</v>
      </c>
      <c r="M38" s="56" t="s">
        <v>28</v>
      </c>
      <c r="N38" s="35" t="s">
        <v>109</v>
      </c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</row>
    <row r="39" spans="1:1024" s="47" customFormat="1" ht="25.5" x14ac:dyDescent="0.2">
      <c r="A39" s="54">
        <v>4</v>
      </c>
      <c r="B39" s="55" t="s">
        <v>111</v>
      </c>
      <c r="C39" s="59" t="s">
        <v>112</v>
      </c>
      <c r="D39" s="87" t="s">
        <v>113</v>
      </c>
      <c r="E39" s="36" t="s">
        <v>202</v>
      </c>
      <c r="F39" s="55" t="s">
        <v>48</v>
      </c>
      <c r="G39" s="94" t="s">
        <v>33</v>
      </c>
      <c r="H39" s="54">
        <v>0</v>
      </c>
      <c r="I39" s="54">
        <v>4</v>
      </c>
      <c r="J39" s="54"/>
      <c r="K39" s="57">
        <v>6</v>
      </c>
      <c r="L39" s="56" t="s">
        <v>53</v>
      </c>
      <c r="M39" s="56" t="s">
        <v>28</v>
      </c>
      <c r="N39" s="35" t="s">
        <v>114</v>
      </c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</row>
    <row r="40" spans="1:1024" s="47" customFormat="1" ht="25.5" x14ac:dyDescent="0.2">
      <c r="A40" s="60">
        <v>4</v>
      </c>
      <c r="B40" s="55" t="s">
        <v>214</v>
      </c>
      <c r="C40" s="55" t="s">
        <v>115</v>
      </c>
      <c r="D40" s="36" t="s">
        <v>116</v>
      </c>
      <c r="E40" s="36" t="s">
        <v>74</v>
      </c>
      <c r="F40" s="55" t="s">
        <v>43</v>
      </c>
      <c r="G40" s="94" t="s">
        <v>33</v>
      </c>
      <c r="H40" s="54">
        <v>0</v>
      </c>
      <c r="I40" s="54">
        <v>4</v>
      </c>
      <c r="J40" s="55"/>
      <c r="K40" s="57">
        <v>4</v>
      </c>
      <c r="L40" s="56" t="s">
        <v>53</v>
      </c>
      <c r="M40" s="56" t="s">
        <v>28</v>
      </c>
      <c r="N40" s="35" t="s">
        <v>200</v>
      </c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</row>
    <row r="41" spans="1:1024" s="47" customFormat="1" ht="12.75" x14ac:dyDescent="0.2">
      <c r="A41" s="60">
        <v>4</v>
      </c>
      <c r="B41" s="55" t="s">
        <v>206</v>
      </c>
      <c r="C41" s="61" t="s">
        <v>118</v>
      </c>
      <c r="D41" s="88" t="s">
        <v>119</v>
      </c>
      <c r="E41" s="104"/>
      <c r="F41" s="55" t="s">
        <v>48</v>
      </c>
      <c r="G41" s="94" t="s">
        <v>33</v>
      </c>
      <c r="H41" s="54">
        <v>0</v>
      </c>
      <c r="I41" s="54">
        <v>4</v>
      </c>
      <c r="J41" s="54"/>
      <c r="K41" s="57">
        <v>4</v>
      </c>
      <c r="L41" s="56" t="s">
        <v>53</v>
      </c>
      <c r="M41" s="56" t="s">
        <v>28</v>
      </c>
      <c r="N41" s="35" t="s">
        <v>120</v>
      </c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</row>
    <row r="42" spans="1:1024" s="47" customFormat="1" ht="12.75" x14ac:dyDescent="0.2">
      <c r="A42" s="49"/>
      <c r="B42" s="50"/>
      <c r="C42" s="50"/>
      <c r="D42" s="34"/>
      <c r="E42" s="34"/>
      <c r="F42" s="50"/>
      <c r="G42" s="92"/>
      <c r="H42" s="52">
        <f>SUM(H36:H41)</f>
        <v>6</v>
      </c>
      <c r="I42" s="52">
        <f>SUM(I36:I41)</f>
        <v>16</v>
      </c>
      <c r="J42" s="52">
        <f>SUM(J36:J41)</f>
        <v>0</v>
      </c>
      <c r="K42" s="52">
        <f>SUM(K36:K41)</f>
        <v>30</v>
      </c>
      <c r="L42" s="51"/>
      <c r="M42" s="51"/>
      <c r="N42" s="34"/>
      <c r="O42" s="45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</row>
    <row r="43" spans="1:1024" s="47" customFormat="1" ht="25.5" x14ac:dyDescent="0.2">
      <c r="A43" s="49"/>
      <c r="B43" s="50"/>
      <c r="C43" s="50"/>
      <c r="D43" s="34"/>
      <c r="E43" s="34"/>
      <c r="F43" s="50"/>
      <c r="G43" s="93" t="s">
        <v>58</v>
      </c>
      <c r="H43" s="112">
        <f>SUM(H42:I42)*14</f>
        <v>308</v>
      </c>
      <c r="I43" s="112"/>
      <c r="J43" s="53">
        <f>SUM(J42)</f>
        <v>0</v>
      </c>
      <c r="K43" s="52"/>
      <c r="L43" s="51"/>
      <c r="M43" s="51"/>
      <c r="N43" s="34"/>
      <c r="O43" s="45"/>
      <c r="P43" s="4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</row>
    <row r="44" spans="1:1024" s="47" customFormat="1" ht="12.75" x14ac:dyDescent="0.2">
      <c r="A44" s="41">
        <v>5</v>
      </c>
      <c r="B44" s="42" t="s">
        <v>121</v>
      </c>
      <c r="C44" s="42" t="s">
        <v>122</v>
      </c>
      <c r="D44" s="31" t="s">
        <v>123</v>
      </c>
      <c r="E44" s="31"/>
      <c r="F44" s="42" t="s">
        <v>124</v>
      </c>
      <c r="G44" s="91" t="s">
        <v>90</v>
      </c>
      <c r="H44" s="41">
        <v>2</v>
      </c>
      <c r="I44" s="41">
        <v>1</v>
      </c>
      <c r="J44" s="41"/>
      <c r="K44" s="44">
        <v>5</v>
      </c>
      <c r="L44" s="43" t="s">
        <v>27</v>
      </c>
      <c r="M44" s="43" t="s">
        <v>28</v>
      </c>
      <c r="N44" s="31"/>
      <c r="O44" s="45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</row>
    <row r="45" spans="1:1024" s="47" customFormat="1" ht="12.75" x14ac:dyDescent="0.2">
      <c r="A45" s="41">
        <v>5</v>
      </c>
      <c r="B45" s="105" t="s">
        <v>220</v>
      </c>
      <c r="C45" s="42" t="s">
        <v>126</v>
      </c>
      <c r="D45" s="31" t="s">
        <v>126</v>
      </c>
      <c r="E45" s="106" t="s">
        <v>205</v>
      </c>
      <c r="F45" s="42" t="s">
        <v>117</v>
      </c>
      <c r="G45" s="91" t="s">
        <v>33</v>
      </c>
      <c r="H45" s="41">
        <v>2</v>
      </c>
      <c r="I45" s="41">
        <v>3</v>
      </c>
      <c r="J45" s="41"/>
      <c r="K45" s="109">
        <v>5</v>
      </c>
      <c r="L45" s="43" t="s">
        <v>53</v>
      </c>
      <c r="M45" s="43" t="s">
        <v>28</v>
      </c>
      <c r="N45" s="31"/>
      <c r="O45" s="45"/>
      <c r="P45" s="45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</row>
    <row r="46" spans="1:1024" s="47" customFormat="1" ht="12.75" x14ac:dyDescent="0.2">
      <c r="A46" s="41">
        <v>5</v>
      </c>
      <c r="B46" s="42" t="s">
        <v>127</v>
      </c>
      <c r="C46" s="42" t="s">
        <v>128</v>
      </c>
      <c r="D46" s="31" t="s">
        <v>129</v>
      </c>
      <c r="E46" s="31"/>
      <c r="F46" s="42" t="s">
        <v>216</v>
      </c>
      <c r="G46" s="91" t="s">
        <v>90</v>
      </c>
      <c r="H46" s="41">
        <v>0</v>
      </c>
      <c r="I46" s="41">
        <v>2</v>
      </c>
      <c r="J46" s="41"/>
      <c r="K46" s="44">
        <v>3</v>
      </c>
      <c r="L46" s="43" t="s">
        <v>53</v>
      </c>
      <c r="M46" s="43" t="s">
        <v>28</v>
      </c>
      <c r="N46" s="31"/>
      <c r="O46" s="45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</row>
    <row r="47" spans="1:1024" s="47" customFormat="1" ht="25.5" x14ac:dyDescent="0.2">
      <c r="A47" s="41">
        <v>5</v>
      </c>
      <c r="B47" s="42" t="s">
        <v>130</v>
      </c>
      <c r="C47" s="42" t="s">
        <v>131</v>
      </c>
      <c r="D47" s="31" t="s">
        <v>132</v>
      </c>
      <c r="E47" s="31" t="s">
        <v>111</v>
      </c>
      <c r="F47" s="42" t="s">
        <v>48</v>
      </c>
      <c r="G47" s="91" t="s">
        <v>33</v>
      </c>
      <c r="H47" s="41">
        <v>2</v>
      </c>
      <c r="I47" s="41">
        <v>0</v>
      </c>
      <c r="J47" s="41"/>
      <c r="K47" s="62">
        <v>3</v>
      </c>
      <c r="L47" s="43" t="s">
        <v>27</v>
      </c>
      <c r="M47" s="43" t="s">
        <v>28</v>
      </c>
      <c r="N47" s="31"/>
      <c r="O47" s="45"/>
      <c r="P47" s="45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</row>
    <row r="48" spans="1:1024" s="47" customFormat="1" ht="12.75" x14ac:dyDescent="0.2">
      <c r="A48" s="41">
        <v>5</v>
      </c>
      <c r="B48" s="42" t="s">
        <v>133</v>
      </c>
      <c r="C48" s="42" t="s">
        <v>134</v>
      </c>
      <c r="D48" s="31" t="s">
        <v>135</v>
      </c>
      <c r="E48" s="31"/>
      <c r="F48" s="42" t="s">
        <v>97</v>
      </c>
      <c r="G48" s="91" t="s">
        <v>39</v>
      </c>
      <c r="H48" s="41">
        <v>2</v>
      </c>
      <c r="I48" s="41">
        <v>2</v>
      </c>
      <c r="J48" s="41"/>
      <c r="K48" s="44">
        <v>5</v>
      </c>
      <c r="L48" s="43" t="s">
        <v>27</v>
      </c>
      <c r="M48" s="43" t="s">
        <v>28</v>
      </c>
      <c r="N48" s="31"/>
      <c r="O48" s="45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</row>
    <row r="49" spans="1:1024" s="47" customFormat="1" ht="38.25" x14ac:dyDescent="0.2">
      <c r="A49" s="41">
        <v>5</v>
      </c>
      <c r="B49" s="42" t="s">
        <v>136</v>
      </c>
      <c r="C49" s="42" t="s">
        <v>137</v>
      </c>
      <c r="D49" s="31" t="s">
        <v>138</v>
      </c>
      <c r="E49" s="31" t="s">
        <v>139</v>
      </c>
      <c r="F49" s="42" t="s">
        <v>48</v>
      </c>
      <c r="G49" s="91" t="s">
        <v>33</v>
      </c>
      <c r="H49" s="41">
        <v>3</v>
      </c>
      <c r="I49" s="41">
        <v>0</v>
      </c>
      <c r="J49" s="41"/>
      <c r="K49" s="62">
        <v>4</v>
      </c>
      <c r="L49" s="43" t="s">
        <v>27</v>
      </c>
      <c r="M49" s="43" t="s">
        <v>28</v>
      </c>
      <c r="N49" s="31"/>
      <c r="O49" s="45"/>
      <c r="P49" s="45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</row>
    <row r="50" spans="1:1024" s="47" customFormat="1" ht="12.75" x14ac:dyDescent="0.2">
      <c r="A50" s="41">
        <v>5</v>
      </c>
      <c r="B50" s="42" t="s">
        <v>140</v>
      </c>
      <c r="C50" s="48" t="s">
        <v>141</v>
      </c>
      <c r="D50" s="33" t="s">
        <v>142</v>
      </c>
      <c r="E50" s="33"/>
      <c r="F50" s="48" t="s">
        <v>48</v>
      </c>
      <c r="G50" s="95" t="s">
        <v>33</v>
      </c>
      <c r="H50" s="64"/>
      <c r="I50" s="64"/>
      <c r="J50" s="64"/>
      <c r="K50" s="65">
        <v>5</v>
      </c>
      <c r="L50" s="63" t="s">
        <v>53</v>
      </c>
      <c r="M50" s="63" t="s">
        <v>28</v>
      </c>
      <c r="N50" s="31"/>
      <c r="O50" s="45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</row>
    <row r="51" spans="1:1024" s="47" customFormat="1" ht="25.5" x14ac:dyDescent="0.2">
      <c r="A51" s="41">
        <v>5</v>
      </c>
      <c r="B51" s="42" t="s">
        <v>143</v>
      </c>
      <c r="C51" s="48" t="s">
        <v>144</v>
      </c>
      <c r="D51" s="33" t="s">
        <v>145</v>
      </c>
      <c r="E51" s="31" t="s">
        <v>219</v>
      </c>
      <c r="F51" s="48" t="s">
        <v>101</v>
      </c>
      <c r="G51" s="95" t="s">
        <v>33</v>
      </c>
      <c r="H51" s="64"/>
      <c r="I51" s="64"/>
      <c r="J51" s="64">
        <v>80</v>
      </c>
      <c r="K51" s="65">
        <v>0</v>
      </c>
      <c r="L51" s="63" t="s">
        <v>146</v>
      </c>
      <c r="M51" s="63" t="s">
        <v>28</v>
      </c>
      <c r="N51" s="31"/>
      <c r="O51" s="45"/>
      <c r="P51" s="45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</row>
    <row r="52" spans="1:1024" s="47" customFormat="1" ht="12.75" x14ac:dyDescent="0.2">
      <c r="A52" s="49"/>
      <c r="B52" s="50"/>
      <c r="C52" s="50"/>
      <c r="D52" s="34"/>
      <c r="E52" s="34"/>
      <c r="F52" s="50"/>
      <c r="G52" s="92"/>
      <c r="H52" s="52">
        <f>SUM(H44:H51)</f>
        <v>11</v>
      </c>
      <c r="I52" s="52">
        <f>SUM(I44:I51)</f>
        <v>8</v>
      </c>
      <c r="J52" s="52">
        <f>SUM(J44:J51)</f>
        <v>80</v>
      </c>
      <c r="K52" s="52">
        <f>SUM(K44:K51)</f>
        <v>30</v>
      </c>
      <c r="L52" s="51"/>
      <c r="M52" s="51"/>
      <c r="N52" s="34"/>
      <c r="O52" s="45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</row>
    <row r="53" spans="1:1024" s="47" customFormat="1" ht="25.5" x14ac:dyDescent="0.2">
      <c r="A53" s="49"/>
      <c r="B53" s="50"/>
      <c r="C53" s="50"/>
      <c r="D53" s="34"/>
      <c r="E53" s="34"/>
      <c r="F53" s="50"/>
      <c r="G53" s="93" t="s">
        <v>58</v>
      </c>
      <c r="H53" s="112">
        <f>SUM(H52:I52)*14</f>
        <v>266</v>
      </c>
      <c r="I53" s="112"/>
      <c r="J53" s="53">
        <f>SUM(J52)</f>
        <v>80</v>
      </c>
      <c r="K53" s="52"/>
      <c r="L53" s="51"/>
      <c r="M53" s="51"/>
      <c r="N53" s="34"/>
      <c r="O53" s="45"/>
      <c r="P53" s="45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</row>
    <row r="54" spans="1:1024" s="47" customFormat="1" ht="12.75" x14ac:dyDescent="0.2">
      <c r="A54" s="54">
        <v>6</v>
      </c>
      <c r="B54" s="55" t="s">
        <v>147</v>
      </c>
      <c r="C54" s="55" t="s">
        <v>148</v>
      </c>
      <c r="D54" s="36" t="s">
        <v>149</v>
      </c>
      <c r="E54" s="36"/>
      <c r="F54" s="55" t="s">
        <v>225</v>
      </c>
      <c r="G54" s="94" t="s">
        <v>33</v>
      </c>
      <c r="H54" s="54">
        <v>2</v>
      </c>
      <c r="I54" s="54">
        <v>0</v>
      </c>
      <c r="J54" s="54"/>
      <c r="K54" s="57">
        <v>3</v>
      </c>
      <c r="L54" s="56" t="s">
        <v>27</v>
      </c>
      <c r="M54" s="56" t="s">
        <v>28</v>
      </c>
      <c r="N54" s="35" t="s">
        <v>150</v>
      </c>
      <c r="O54" s="45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</row>
    <row r="55" spans="1:1024" s="47" customFormat="1" ht="12.75" x14ac:dyDescent="0.2">
      <c r="A55" s="54">
        <v>6</v>
      </c>
      <c r="B55" s="55" t="s">
        <v>207</v>
      </c>
      <c r="C55" s="55" t="s">
        <v>151</v>
      </c>
      <c r="D55" s="36" t="s">
        <v>152</v>
      </c>
      <c r="E55" s="36" t="s">
        <v>133</v>
      </c>
      <c r="F55" s="55" t="s">
        <v>201</v>
      </c>
      <c r="G55" s="94" t="s">
        <v>39</v>
      </c>
      <c r="H55" s="54">
        <v>2</v>
      </c>
      <c r="I55" s="54">
        <v>2</v>
      </c>
      <c r="J55" s="54"/>
      <c r="K55" s="57">
        <v>6</v>
      </c>
      <c r="L55" s="56" t="s">
        <v>27</v>
      </c>
      <c r="M55" s="56" t="s">
        <v>28</v>
      </c>
      <c r="N55" s="36"/>
      <c r="O55" s="45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</row>
    <row r="56" spans="1:1024" s="47" customFormat="1" ht="25.5" x14ac:dyDescent="0.2">
      <c r="A56" s="54">
        <v>6</v>
      </c>
      <c r="B56" s="55" t="s">
        <v>153</v>
      </c>
      <c r="C56" s="55" t="s">
        <v>154</v>
      </c>
      <c r="D56" s="36" t="s">
        <v>155</v>
      </c>
      <c r="E56" s="36" t="s">
        <v>219</v>
      </c>
      <c r="F56" s="55" t="s">
        <v>48</v>
      </c>
      <c r="G56" s="94" t="s">
        <v>33</v>
      </c>
      <c r="H56" s="54">
        <v>2</v>
      </c>
      <c r="I56" s="54">
        <v>2</v>
      </c>
      <c r="J56" s="54"/>
      <c r="K56" s="57">
        <v>5</v>
      </c>
      <c r="L56" s="56" t="s">
        <v>27</v>
      </c>
      <c r="M56" s="56" t="s">
        <v>28</v>
      </c>
      <c r="N56" s="35" t="s">
        <v>156</v>
      </c>
      <c r="O56" s="45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</row>
    <row r="57" spans="1:1024" s="47" customFormat="1" ht="12.75" x14ac:dyDescent="0.2">
      <c r="A57" s="54">
        <v>6</v>
      </c>
      <c r="B57" s="55" t="s">
        <v>208</v>
      </c>
      <c r="C57" s="55" t="s">
        <v>158</v>
      </c>
      <c r="D57" s="36" t="s">
        <v>158</v>
      </c>
      <c r="E57" s="36" t="s">
        <v>125</v>
      </c>
      <c r="F57" s="55" t="s">
        <v>117</v>
      </c>
      <c r="G57" s="94" t="s">
        <v>33</v>
      </c>
      <c r="H57" s="54">
        <v>3</v>
      </c>
      <c r="I57" s="54">
        <v>3</v>
      </c>
      <c r="J57" s="54"/>
      <c r="K57" s="57">
        <v>6</v>
      </c>
      <c r="L57" s="56" t="s">
        <v>53</v>
      </c>
      <c r="M57" s="56" t="s">
        <v>28</v>
      </c>
      <c r="N57" s="35" t="s">
        <v>157</v>
      </c>
      <c r="O57" s="45"/>
      <c r="P57" s="45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</row>
    <row r="58" spans="1:1024" s="47" customFormat="1" ht="25.5" x14ac:dyDescent="0.2">
      <c r="A58" s="54">
        <v>6</v>
      </c>
      <c r="B58" s="55" t="s">
        <v>159</v>
      </c>
      <c r="C58" s="55" t="s">
        <v>160</v>
      </c>
      <c r="D58" s="36" t="s">
        <v>161</v>
      </c>
      <c r="E58" s="36" t="s">
        <v>111</v>
      </c>
      <c r="F58" s="55" t="s">
        <v>117</v>
      </c>
      <c r="G58" s="94" t="s">
        <v>33</v>
      </c>
      <c r="H58" s="54">
        <v>3</v>
      </c>
      <c r="I58" s="54">
        <v>0</v>
      </c>
      <c r="J58" s="54"/>
      <c r="K58" s="57">
        <v>3</v>
      </c>
      <c r="L58" s="56" t="s">
        <v>27</v>
      </c>
      <c r="M58" s="56" t="s">
        <v>28</v>
      </c>
      <c r="N58" s="35" t="s">
        <v>162</v>
      </c>
      <c r="O58" s="45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</row>
    <row r="59" spans="1:1024" s="47" customFormat="1" ht="25.5" x14ac:dyDescent="0.2">
      <c r="A59" s="54"/>
      <c r="B59" s="58"/>
      <c r="C59" s="36" t="s">
        <v>222</v>
      </c>
      <c r="D59" s="36" t="s">
        <v>223</v>
      </c>
      <c r="E59" s="36"/>
      <c r="F59" s="55"/>
      <c r="G59" s="94"/>
      <c r="H59" s="54">
        <v>1</v>
      </c>
      <c r="I59" s="54">
        <v>0</v>
      </c>
      <c r="J59" s="54"/>
      <c r="K59" s="57">
        <v>2</v>
      </c>
      <c r="L59" s="56"/>
      <c r="M59" s="56" t="s">
        <v>57</v>
      </c>
      <c r="N59" s="35"/>
      <c r="O59" s="45"/>
      <c r="P59" s="45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</row>
    <row r="60" spans="1:1024" s="47" customFormat="1" ht="12.75" x14ac:dyDescent="0.2">
      <c r="A60" s="54">
        <v>6</v>
      </c>
      <c r="B60" s="58" t="s">
        <v>163</v>
      </c>
      <c r="C60" s="55" t="s">
        <v>164</v>
      </c>
      <c r="D60" s="35" t="s">
        <v>165</v>
      </c>
      <c r="E60" s="36" t="s">
        <v>140</v>
      </c>
      <c r="F60" s="58" t="s">
        <v>48</v>
      </c>
      <c r="G60" s="96" t="s">
        <v>33</v>
      </c>
      <c r="H60" s="67"/>
      <c r="I60" s="67"/>
      <c r="J60" s="67"/>
      <c r="K60" s="68">
        <v>5</v>
      </c>
      <c r="L60" s="66" t="s">
        <v>53</v>
      </c>
      <c r="M60" s="66" t="s">
        <v>28</v>
      </c>
      <c r="N60" s="36"/>
      <c r="O60" s="45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</row>
    <row r="61" spans="1:1024" s="47" customFormat="1" ht="25.5" x14ac:dyDescent="0.2">
      <c r="A61" s="54">
        <v>6</v>
      </c>
      <c r="B61" s="58" t="s">
        <v>166</v>
      </c>
      <c r="C61" s="58" t="s">
        <v>167</v>
      </c>
      <c r="D61" s="35" t="s">
        <v>168</v>
      </c>
      <c r="E61" s="36" t="s">
        <v>219</v>
      </c>
      <c r="F61" s="58" t="s">
        <v>101</v>
      </c>
      <c r="G61" s="96" t="s">
        <v>33</v>
      </c>
      <c r="H61" s="67"/>
      <c r="I61" s="67"/>
      <c r="J61" s="67">
        <v>80</v>
      </c>
      <c r="K61" s="67">
        <v>0</v>
      </c>
      <c r="L61" s="67" t="s">
        <v>146</v>
      </c>
      <c r="M61" s="67" t="s">
        <v>28</v>
      </c>
      <c r="N61" s="36"/>
      <c r="O61" s="45"/>
      <c r="P61" s="45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</row>
    <row r="62" spans="1:1024" s="47" customFormat="1" ht="12.75" x14ac:dyDescent="0.2">
      <c r="A62" s="49"/>
      <c r="B62" s="50"/>
      <c r="C62" s="50"/>
      <c r="D62" s="34"/>
      <c r="E62" s="34"/>
      <c r="F62" s="50"/>
      <c r="G62" s="92"/>
      <c r="H62" s="52">
        <f>SUM(H54:H61)</f>
        <v>13</v>
      </c>
      <c r="I62" s="52">
        <f>SUM(I54:I61)</f>
        <v>7</v>
      </c>
      <c r="J62" s="52">
        <f>SUM(J54:J61)</f>
        <v>80</v>
      </c>
      <c r="K62" s="52">
        <f>SUM(K54:K61)</f>
        <v>30</v>
      </c>
      <c r="L62" s="51"/>
      <c r="M62" s="51"/>
      <c r="N62" s="34"/>
      <c r="O62" s="45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</row>
    <row r="63" spans="1:1024" s="47" customFormat="1" ht="25.5" x14ac:dyDescent="0.2">
      <c r="A63" s="69"/>
      <c r="B63" s="70"/>
      <c r="C63" s="70"/>
      <c r="D63" s="37"/>
      <c r="E63" s="37"/>
      <c r="F63" s="70"/>
      <c r="G63" s="93" t="s">
        <v>58</v>
      </c>
      <c r="H63" s="112">
        <f>SUM(H62:I62)*14</f>
        <v>280</v>
      </c>
      <c r="I63" s="112"/>
      <c r="J63" s="53">
        <f>SUM(J62)</f>
        <v>80</v>
      </c>
      <c r="K63" s="71"/>
      <c r="L63" s="72"/>
      <c r="M63" s="72"/>
      <c r="N63" s="37"/>
      <c r="O63" s="45"/>
      <c r="P63" s="45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</row>
    <row r="64" spans="1:1024" s="47" customFormat="1" ht="12.75" x14ac:dyDescent="0.2">
      <c r="A64" s="41">
        <v>7</v>
      </c>
      <c r="B64" s="42" t="s">
        <v>169</v>
      </c>
      <c r="C64" s="42" t="s">
        <v>170</v>
      </c>
      <c r="D64" s="31" t="s">
        <v>171</v>
      </c>
      <c r="E64" s="31"/>
      <c r="F64" s="42" t="s">
        <v>172</v>
      </c>
      <c r="G64" s="91" t="s">
        <v>90</v>
      </c>
      <c r="H64" s="41">
        <v>0</v>
      </c>
      <c r="I64" s="41">
        <v>2</v>
      </c>
      <c r="J64" s="41"/>
      <c r="K64" s="44">
        <v>3</v>
      </c>
      <c r="L64" s="43" t="s">
        <v>53</v>
      </c>
      <c r="M64" s="43" t="s">
        <v>28</v>
      </c>
      <c r="N64" s="31"/>
      <c r="O64" s="45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</row>
    <row r="65" spans="1:1024" s="47" customFormat="1" ht="25.5" x14ac:dyDescent="0.2">
      <c r="A65" s="41">
        <v>7</v>
      </c>
      <c r="B65" s="42" t="s">
        <v>173</v>
      </c>
      <c r="C65" s="42" t="s">
        <v>174</v>
      </c>
      <c r="D65" s="31" t="s">
        <v>175</v>
      </c>
      <c r="E65" s="31"/>
      <c r="F65" s="42" t="s">
        <v>89</v>
      </c>
      <c r="G65" s="91" t="s">
        <v>90</v>
      </c>
      <c r="H65" s="41">
        <v>0</v>
      </c>
      <c r="I65" s="41">
        <v>2</v>
      </c>
      <c r="J65" s="41"/>
      <c r="K65" s="44">
        <v>4</v>
      </c>
      <c r="L65" s="43" t="s">
        <v>53</v>
      </c>
      <c r="M65" s="43" t="s">
        <v>28</v>
      </c>
      <c r="N65" s="31"/>
      <c r="O65" s="45"/>
      <c r="P65" s="45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</row>
    <row r="66" spans="1:1024" s="47" customFormat="1" ht="12.75" x14ac:dyDescent="0.2">
      <c r="A66" s="41">
        <v>7</v>
      </c>
      <c r="B66" s="105" t="s">
        <v>221</v>
      </c>
      <c r="C66" s="42" t="s">
        <v>217</v>
      </c>
      <c r="D66" s="31" t="s">
        <v>176</v>
      </c>
      <c r="E66" s="31" t="s">
        <v>74</v>
      </c>
      <c r="F66" s="48" t="s">
        <v>48</v>
      </c>
      <c r="G66" s="91" t="s">
        <v>33</v>
      </c>
      <c r="H66" s="73">
        <v>0</v>
      </c>
      <c r="I66" s="73">
        <v>4</v>
      </c>
      <c r="J66" s="73"/>
      <c r="K66" s="109">
        <v>4</v>
      </c>
      <c r="L66" s="43" t="s">
        <v>53</v>
      </c>
      <c r="M66" s="43" t="s">
        <v>28</v>
      </c>
      <c r="N66" s="31" t="s">
        <v>177</v>
      </c>
      <c r="O66" s="45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</row>
    <row r="67" spans="1:1024" s="47" customFormat="1" ht="12.75" x14ac:dyDescent="0.2">
      <c r="A67" s="41">
        <v>7</v>
      </c>
      <c r="B67" s="105" t="s">
        <v>209</v>
      </c>
      <c r="C67" s="42" t="s">
        <v>179</v>
      </c>
      <c r="D67" s="31" t="s">
        <v>179</v>
      </c>
      <c r="E67" s="106" t="s">
        <v>208</v>
      </c>
      <c r="F67" s="42" t="s">
        <v>117</v>
      </c>
      <c r="G67" s="91" t="s">
        <v>33</v>
      </c>
      <c r="H67" s="73">
        <v>3</v>
      </c>
      <c r="I67" s="73">
        <v>3</v>
      </c>
      <c r="J67" s="73"/>
      <c r="K67" s="62">
        <v>6</v>
      </c>
      <c r="L67" s="43" t="s">
        <v>53</v>
      </c>
      <c r="M67" s="43" t="s">
        <v>28</v>
      </c>
      <c r="N67" s="106" t="s">
        <v>178</v>
      </c>
      <c r="O67" s="45"/>
      <c r="P67" s="45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</row>
    <row r="68" spans="1:1024" s="47" customFormat="1" ht="25.5" x14ac:dyDescent="0.2">
      <c r="A68" s="41">
        <v>7</v>
      </c>
      <c r="B68" s="105" t="s">
        <v>211</v>
      </c>
      <c r="C68" s="42" t="s">
        <v>181</v>
      </c>
      <c r="D68" s="31" t="s">
        <v>182</v>
      </c>
      <c r="E68" s="31" t="s">
        <v>183</v>
      </c>
      <c r="F68" s="42" t="s">
        <v>184</v>
      </c>
      <c r="G68" s="91" t="s">
        <v>33</v>
      </c>
      <c r="H68" s="73">
        <v>0</v>
      </c>
      <c r="I68" s="73">
        <v>4</v>
      </c>
      <c r="J68" s="73"/>
      <c r="K68" s="62">
        <v>5</v>
      </c>
      <c r="L68" s="43" t="s">
        <v>53</v>
      </c>
      <c r="M68" s="43" t="s">
        <v>28</v>
      </c>
      <c r="N68" s="106" t="s">
        <v>180</v>
      </c>
      <c r="O68" s="45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</row>
    <row r="69" spans="1:1024" s="47" customFormat="1" ht="25.5" x14ac:dyDescent="0.2">
      <c r="A69" s="41"/>
      <c r="B69" s="105"/>
      <c r="C69" s="106" t="s">
        <v>222</v>
      </c>
      <c r="D69" s="106" t="s">
        <v>223</v>
      </c>
      <c r="E69" s="106"/>
      <c r="F69" s="105"/>
      <c r="G69" s="107"/>
      <c r="H69" s="108">
        <v>1</v>
      </c>
      <c r="I69" s="108">
        <v>0</v>
      </c>
      <c r="J69" s="108"/>
      <c r="K69" s="109">
        <v>2</v>
      </c>
      <c r="L69" s="110"/>
      <c r="M69" s="110" t="s">
        <v>57</v>
      </c>
      <c r="N69" s="31"/>
      <c r="O69" s="45"/>
      <c r="P69" s="45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</row>
    <row r="70" spans="1:1024" s="47" customFormat="1" ht="12.75" x14ac:dyDescent="0.2">
      <c r="A70" s="41">
        <v>7</v>
      </c>
      <c r="B70" s="105" t="s">
        <v>188</v>
      </c>
      <c r="C70" s="48" t="s">
        <v>186</v>
      </c>
      <c r="D70" s="33" t="s">
        <v>187</v>
      </c>
      <c r="E70" s="31" t="s">
        <v>163</v>
      </c>
      <c r="F70" s="48" t="s">
        <v>48</v>
      </c>
      <c r="G70" s="95" t="s">
        <v>33</v>
      </c>
      <c r="H70" s="64"/>
      <c r="I70" s="64"/>
      <c r="J70" s="64"/>
      <c r="K70" s="65">
        <v>5</v>
      </c>
      <c r="L70" s="63" t="s">
        <v>53</v>
      </c>
      <c r="M70" s="63" t="s">
        <v>28</v>
      </c>
      <c r="N70" s="106" t="s">
        <v>185</v>
      </c>
      <c r="O70" s="45"/>
      <c r="P70" s="45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</row>
    <row r="71" spans="1:1024" s="47" customFormat="1" ht="25.5" x14ac:dyDescent="0.2">
      <c r="A71" s="41">
        <v>7</v>
      </c>
      <c r="B71" s="105" t="s">
        <v>210</v>
      </c>
      <c r="C71" s="48" t="s">
        <v>189</v>
      </c>
      <c r="D71" s="33" t="s">
        <v>190</v>
      </c>
      <c r="E71" s="111" t="s">
        <v>219</v>
      </c>
      <c r="F71" s="48" t="s">
        <v>101</v>
      </c>
      <c r="G71" s="95" t="s">
        <v>33</v>
      </c>
      <c r="H71" s="64"/>
      <c r="I71" s="64"/>
      <c r="J71" s="41">
        <v>160</v>
      </c>
      <c r="K71" s="41">
        <v>0</v>
      </c>
      <c r="L71" s="41" t="s">
        <v>146</v>
      </c>
      <c r="M71" s="41" t="s">
        <v>28</v>
      </c>
      <c r="N71" s="106" t="s">
        <v>188</v>
      </c>
      <c r="O71" s="45"/>
      <c r="P71" s="45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</row>
    <row r="72" spans="1:1024" s="47" customFormat="1" ht="12.75" x14ac:dyDescent="0.2">
      <c r="A72" s="49"/>
      <c r="B72" s="50"/>
      <c r="C72" s="50"/>
      <c r="D72" s="34"/>
      <c r="E72" s="34"/>
      <c r="F72" s="50"/>
      <c r="G72" s="92"/>
      <c r="H72" s="52">
        <f>SUM(H64:H71)</f>
        <v>4</v>
      </c>
      <c r="I72" s="52">
        <f>SUM(I64:I71)</f>
        <v>15</v>
      </c>
      <c r="J72" s="52">
        <f>SUM(J64:J71)</f>
        <v>160</v>
      </c>
      <c r="K72" s="52">
        <f>SUM(K64:K71)</f>
        <v>29</v>
      </c>
      <c r="L72" s="51"/>
      <c r="M72" s="51"/>
      <c r="N72" s="34"/>
      <c r="O72" s="45"/>
      <c r="P72" s="45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</row>
    <row r="73" spans="1:1024" s="47" customFormat="1" ht="25.5" x14ac:dyDescent="0.2">
      <c r="A73" s="69"/>
      <c r="B73" s="70"/>
      <c r="C73" s="70"/>
      <c r="D73" s="37"/>
      <c r="E73" s="37"/>
      <c r="F73" s="70"/>
      <c r="G73" s="93" t="s">
        <v>58</v>
      </c>
      <c r="H73" s="112">
        <f>SUM(H72:I72)*14</f>
        <v>266</v>
      </c>
      <c r="I73" s="112"/>
      <c r="J73" s="53">
        <f>SUM(J72)</f>
        <v>160</v>
      </c>
      <c r="K73" s="71"/>
      <c r="L73" s="72"/>
      <c r="M73" s="72"/>
      <c r="N73" s="37"/>
      <c r="O73" s="45"/>
      <c r="P73" s="45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</row>
    <row r="74" spans="1:1024" s="79" customFormat="1" ht="12.75" x14ac:dyDescent="0.2">
      <c r="A74" s="74" t="s">
        <v>191</v>
      </c>
      <c r="B74" s="14"/>
      <c r="C74" s="14"/>
      <c r="D74" s="38"/>
      <c r="E74" s="38"/>
      <c r="F74" s="14"/>
      <c r="G74" s="97"/>
      <c r="H74" s="76"/>
      <c r="I74" s="76"/>
      <c r="J74" s="76"/>
      <c r="K74" s="77"/>
      <c r="L74" s="75"/>
      <c r="M74" s="75"/>
      <c r="N74" s="38"/>
      <c r="O74" s="78"/>
      <c r="P74" s="78"/>
    </row>
    <row r="75" spans="1:1024" s="47" customFormat="1" ht="25.5" x14ac:dyDescent="0.2">
      <c r="A75" s="80">
        <v>5</v>
      </c>
      <c r="B75" s="81" t="s">
        <v>212</v>
      </c>
      <c r="C75" s="81" t="s">
        <v>192</v>
      </c>
      <c r="D75" s="40" t="s">
        <v>132</v>
      </c>
      <c r="E75" s="39" t="s">
        <v>111</v>
      </c>
      <c r="F75" s="82" t="s">
        <v>48</v>
      </c>
      <c r="G75" s="98" t="s">
        <v>33</v>
      </c>
      <c r="H75" s="80">
        <v>2</v>
      </c>
      <c r="I75" s="80">
        <v>0</v>
      </c>
      <c r="J75" s="80"/>
      <c r="K75" s="84">
        <v>3</v>
      </c>
      <c r="L75" s="83" t="s">
        <v>27</v>
      </c>
      <c r="M75" s="83" t="s">
        <v>193</v>
      </c>
      <c r="N75" s="39"/>
      <c r="O75" s="45"/>
      <c r="P75" s="45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</row>
    <row r="76" spans="1:1024" s="47" customFormat="1" ht="12.75" x14ac:dyDescent="0.2">
      <c r="A76" s="85">
        <v>1</v>
      </c>
      <c r="B76" s="81" t="s">
        <v>213</v>
      </c>
      <c r="C76" s="82" t="s">
        <v>195</v>
      </c>
      <c r="D76" s="40" t="s">
        <v>31</v>
      </c>
      <c r="E76" s="40"/>
      <c r="F76" s="82" t="s">
        <v>32</v>
      </c>
      <c r="G76" s="99" t="s">
        <v>33</v>
      </c>
      <c r="H76" s="85">
        <v>2</v>
      </c>
      <c r="I76" s="85">
        <v>2</v>
      </c>
      <c r="J76" s="85"/>
      <c r="K76" s="84">
        <v>6</v>
      </c>
      <c r="L76" s="86" t="s">
        <v>27</v>
      </c>
      <c r="M76" s="86" t="s">
        <v>193</v>
      </c>
      <c r="N76" s="39" t="s">
        <v>194</v>
      </c>
      <c r="O76" s="45"/>
      <c r="P76" s="45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</row>
    <row r="77" spans="1:1024" s="47" customFormat="1" ht="12.75" x14ac:dyDescent="0.2">
      <c r="A77" s="85">
        <v>7</v>
      </c>
      <c r="B77" s="81" t="s">
        <v>215</v>
      </c>
      <c r="C77" s="82" t="s">
        <v>196</v>
      </c>
      <c r="D77" s="40" t="s">
        <v>116</v>
      </c>
      <c r="E77" s="40" t="s">
        <v>74</v>
      </c>
      <c r="F77" s="82" t="s">
        <v>43</v>
      </c>
      <c r="G77" s="99" t="s">
        <v>33</v>
      </c>
      <c r="H77" s="85">
        <v>0</v>
      </c>
      <c r="I77" s="85">
        <v>4</v>
      </c>
      <c r="J77" s="85"/>
      <c r="K77" s="84">
        <v>4</v>
      </c>
      <c r="L77" s="86" t="s">
        <v>53</v>
      </c>
      <c r="M77" s="86" t="s">
        <v>193</v>
      </c>
      <c r="N77" s="40" t="s">
        <v>197</v>
      </c>
      <c r="O77" s="45"/>
      <c r="P77" s="45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  <c r="AEZ77" s="46"/>
      <c r="AFA77" s="46"/>
      <c r="AFB77" s="46"/>
      <c r="AFC77" s="46"/>
      <c r="AFD77" s="46"/>
      <c r="AFE77" s="46"/>
      <c r="AFF77" s="46"/>
      <c r="AFG77" s="46"/>
      <c r="AFH77" s="46"/>
      <c r="AFI77" s="46"/>
      <c r="AFJ77" s="46"/>
      <c r="AFK77" s="46"/>
      <c r="AFL77" s="46"/>
      <c r="AFM77" s="46"/>
      <c r="AFN77" s="46"/>
      <c r="AFO77" s="46"/>
      <c r="AFP77" s="46"/>
      <c r="AFQ77" s="46"/>
      <c r="AFR77" s="46"/>
      <c r="AFS77" s="46"/>
      <c r="AFT77" s="46"/>
      <c r="AFU77" s="46"/>
      <c r="AFV77" s="46"/>
      <c r="AFW77" s="46"/>
      <c r="AFX77" s="46"/>
      <c r="AFY77" s="46"/>
      <c r="AFZ77" s="46"/>
      <c r="AGA77" s="46"/>
      <c r="AGB77" s="46"/>
      <c r="AGC77" s="46"/>
      <c r="AGD77" s="46"/>
      <c r="AGE77" s="46"/>
      <c r="AGF77" s="46"/>
      <c r="AGG77" s="46"/>
      <c r="AGH77" s="46"/>
      <c r="AGI77" s="46"/>
      <c r="AGJ77" s="46"/>
      <c r="AGK77" s="46"/>
      <c r="AGL77" s="46"/>
      <c r="AGM77" s="46"/>
      <c r="AGN77" s="46"/>
      <c r="AGO77" s="46"/>
      <c r="AGP77" s="46"/>
      <c r="AGQ77" s="46"/>
      <c r="AGR77" s="46"/>
      <c r="AGS77" s="46"/>
      <c r="AGT77" s="46"/>
      <c r="AGU77" s="46"/>
      <c r="AGV77" s="46"/>
      <c r="AGW77" s="46"/>
      <c r="AGX77" s="46"/>
      <c r="AGY77" s="46"/>
      <c r="AGZ77" s="46"/>
      <c r="AHA77" s="46"/>
      <c r="AHB77" s="46"/>
      <c r="AHC77" s="46"/>
      <c r="AHD77" s="46"/>
      <c r="AHE77" s="46"/>
      <c r="AHF77" s="46"/>
      <c r="AHG77" s="46"/>
      <c r="AHH77" s="46"/>
      <c r="AHI77" s="46"/>
      <c r="AHJ77" s="46"/>
      <c r="AHK77" s="46"/>
      <c r="AHL77" s="46"/>
      <c r="AHM77" s="46"/>
      <c r="AHN77" s="46"/>
      <c r="AHO77" s="46"/>
      <c r="AHP77" s="46"/>
      <c r="AHQ77" s="46"/>
      <c r="AHR77" s="46"/>
      <c r="AHS77" s="46"/>
      <c r="AHT77" s="46"/>
      <c r="AHU77" s="46"/>
      <c r="AHV77" s="46"/>
      <c r="AHW77" s="46"/>
      <c r="AHX77" s="46"/>
      <c r="AHY77" s="46"/>
      <c r="AHZ77" s="46"/>
      <c r="AIA77" s="46"/>
      <c r="AIB77" s="46"/>
      <c r="AIC77" s="46"/>
      <c r="AID77" s="46"/>
      <c r="AIE77" s="46"/>
      <c r="AIF77" s="46"/>
      <c r="AIG77" s="46"/>
      <c r="AIH77" s="46"/>
      <c r="AII77" s="46"/>
      <c r="AIJ77" s="46"/>
      <c r="AIK77" s="46"/>
      <c r="AIL77" s="46"/>
      <c r="AIM77" s="46"/>
      <c r="AIN77" s="46"/>
      <c r="AIO77" s="46"/>
      <c r="AIP77" s="46"/>
      <c r="AIQ77" s="46"/>
      <c r="AIR77" s="46"/>
      <c r="AIS77" s="46"/>
      <c r="AIT77" s="46"/>
      <c r="AIU77" s="46"/>
      <c r="AIV77" s="46"/>
      <c r="AIW77" s="46"/>
      <c r="AIX77" s="46"/>
      <c r="AIY77" s="46"/>
      <c r="AIZ77" s="46"/>
      <c r="AJA77" s="46"/>
      <c r="AJB77" s="46"/>
      <c r="AJC77" s="46"/>
      <c r="AJD77" s="46"/>
      <c r="AJE77" s="46"/>
      <c r="AJF77" s="46"/>
      <c r="AJG77" s="46"/>
      <c r="AJH77" s="46"/>
      <c r="AJI77" s="46"/>
      <c r="AJJ77" s="46"/>
      <c r="AJK77" s="46"/>
      <c r="AJL77" s="46"/>
      <c r="AJM77" s="46"/>
      <c r="AJN77" s="46"/>
      <c r="AJO77" s="46"/>
      <c r="AJP77" s="46"/>
      <c r="AJQ77" s="46"/>
      <c r="AJR77" s="46"/>
      <c r="AJS77" s="46"/>
      <c r="AJT77" s="46"/>
      <c r="AJU77" s="46"/>
      <c r="AJV77" s="46"/>
      <c r="AJW77" s="46"/>
      <c r="AJX77" s="46"/>
      <c r="AJY77" s="46"/>
      <c r="AJZ77" s="46"/>
      <c r="AKA77" s="46"/>
      <c r="AKB77" s="46"/>
      <c r="AKC77" s="46"/>
      <c r="AKD77" s="46"/>
      <c r="AKE77" s="46"/>
      <c r="AKF77" s="46"/>
      <c r="AKG77" s="46"/>
      <c r="AKH77" s="46"/>
      <c r="AKI77" s="46"/>
      <c r="AKJ77" s="46"/>
      <c r="AKK77" s="46"/>
      <c r="AKL77" s="46"/>
      <c r="AKM77" s="46"/>
      <c r="AKN77" s="46"/>
      <c r="AKO77" s="46"/>
      <c r="AKP77" s="46"/>
      <c r="AKQ77" s="46"/>
      <c r="AKR77" s="46"/>
      <c r="AKS77" s="46"/>
      <c r="AKT77" s="46"/>
      <c r="AKU77" s="46"/>
      <c r="AKV77" s="46"/>
      <c r="AKW77" s="46"/>
      <c r="AKX77" s="46"/>
      <c r="AKY77" s="46"/>
      <c r="AKZ77" s="46"/>
      <c r="ALA77" s="46"/>
      <c r="ALB77" s="46"/>
      <c r="ALC77" s="46"/>
      <c r="ALD77" s="46"/>
      <c r="ALE77" s="46"/>
      <c r="ALF77" s="46"/>
      <c r="ALG77" s="46"/>
      <c r="ALH77" s="46"/>
      <c r="ALI77" s="46"/>
      <c r="ALJ77" s="46"/>
      <c r="ALK77" s="46"/>
      <c r="ALL77" s="46"/>
      <c r="ALM77" s="46"/>
      <c r="ALN77" s="46"/>
      <c r="ALO77" s="46"/>
      <c r="ALP77" s="46"/>
      <c r="ALQ77" s="46"/>
      <c r="ALR77" s="46"/>
      <c r="ALS77" s="46"/>
      <c r="ALT77" s="46"/>
      <c r="ALU77" s="46"/>
      <c r="ALV77" s="46"/>
      <c r="ALW77" s="46"/>
      <c r="ALX77" s="46"/>
      <c r="ALY77" s="46"/>
      <c r="ALZ77" s="46"/>
      <c r="AMA77" s="46"/>
      <c r="AMB77" s="46"/>
      <c r="AMC77" s="46"/>
      <c r="AMD77" s="46"/>
      <c r="AME77" s="46"/>
      <c r="AMF77" s="46"/>
      <c r="AMG77" s="46"/>
      <c r="AMH77" s="46"/>
      <c r="AMI77" s="46"/>
      <c r="AMJ77" s="46"/>
    </row>
    <row r="78" spans="1:1024" s="47" customFormat="1" ht="12.75" x14ac:dyDescent="0.2">
      <c r="A78" s="1"/>
      <c r="B78" s="2"/>
      <c r="C78" s="2"/>
      <c r="D78" s="2"/>
      <c r="E78" s="5"/>
      <c r="F78" s="2"/>
      <c r="G78" s="90"/>
      <c r="H78" s="1"/>
      <c r="I78" s="1"/>
      <c r="J78" s="1"/>
      <c r="K78" s="4"/>
      <c r="L78" s="3"/>
      <c r="M78" s="3"/>
      <c r="N78" s="5"/>
      <c r="O78" s="45"/>
      <c r="P78" s="45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</row>
    <row r="79" spans="1:1024" x14ac:dyDescent="0.25">
      <c r="H79" s="1">
        <f>H17+H26+H34+H42+H52+H62+H72</f>
        <v>56</v>
      </c>
      <c r="I79" s="1">
        <f>I17+I26+I34+I42+I52+I62+I72</f>
        <v>84</v>
      </c>
    </row>
  </sheetData>
  <autoFilter ref="A8:N77"/>
  <mergeCells count="19">
    <mergeCell ref="A7:A8"/>
    <mergeCell ref="B7:B8"/>
    <mergeCell ref="C7:C8"/>
    <mergeCell ref="D7:D8"/>
    <mergeCell ref="E7:E8"/>
    <mergeCell ref="M7:M8"/>
    <mergeCell ref="H18:I18"/>
    <mergeCell ref="H27:I27"/>
    <mergeCell ref="H35:I35"/>
    <mergeCell ref="F7:F8"/>
    <mergeCell ref="G7:G8"/>
    <mergeCell ref="H7:I7"/>
    <mergeCell ref="J7:J8"/>
    <mergeCell ref="K7:K8"/>
    <mergeCell ref="H43:I43"/>
    <mergeCell ref="H53:I53"/>
    <mergeCell ref="H63:I63"/>
    <mergeCell ref="H73:I73"/>
    <mergeCell ref="L7:L8"/>
  </mergeCells>
  <printOptions horizontalCentered="1" headings="1" gridLines="1"/>
  <pageMargins left="0.23611111111111099" right="0.23611111111111099" top="0.74791666666666701" bottom="0.74861111111111101" header="0.51180555555555496" footer="0.31527777777777799"/>
  <pageSetup paperSize="9" scale="64" firstPageNumber="0" fitToHeight="0" orientation="landscape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7" max="13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3</cp:revision>
  <cp:lastPrinted>2023-01-27T10:16:30Z</cp:lastPrinted>
  <dcterms:created xsi:type="dcterms:W3CDTF">2016-09-01T14:49:18Z</dcterms:created>
  <dcterms:modified xsi:type="dcterms:W3CDTF">2023-06-15T14:48:34Z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