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RMÉSZETISMERET\10 félév\"/>
    </mc:Choice>
  </mc:AlternateContent>
  <bookViews>
    <workbookView xWindow="0" yWindow="0" windowWidth="25200" windowHeight="11985"/>
  </bookViews>
  <sheets>
    <sheet name="Munka1" sheetId="1" r:id="rId1"/>
  </sheets>
  <definedNames>
    <definedName name="_xlnm.Print_Titles" localSheetId="0">Munka1!$7:$8</definedName>
    <definedName name="_xlnm.Print_Area" localSheetId="0">Munka1!$A$1:$O$115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N4" i="1"/>
  <c r="H18" i="1"/>
  <c r="K94" i="1" l="1"/>
  <c r="J94" i="1"/>
  <c r="L103" i="1" l="1"/>
  <c r="K103" i="1"/>
  <c r="J103" i="1"/>
  <c r="I103" i="1"/>
  <c r="H103" i="1"/>
  <c r="L100" i="1"/>
  <c r="K100" i="1"/>
  <c r="J100" i="1"/>
  <c r="I100" i="1"/>
  <c r="H100" i="1"/>
  <c r="L89" i="1"/>
  <c r="K89" i="1"/>
  <c r="J89" i="1"/>
  <c r="I89" i="1"/>
  <c r="H89" i="1"/>
  <c r="L77" i="1"/>
  <c r="K77" i="1"/>
  <c r="J77" i="1"/>
  <c r="I77" i="1"/>
  <c r="H77" i="1"/>
  <c r="L67" i="1"/>
  <c r="K67" i="1"/>
  <c r="J67" i="1"/>
  <c r="I67" i="1"/>
  <c r="H67" i="1"/>
  <c r="L58" i="1"/>
  <c r="K58" i="1"/>
  <c r="J58" i="1" s="1"/>
  <c r="J59" i="1" s="1"/>
  <c r="I58" i="1"/>
  <c r="H58" i="1"/>
  <c r="L48" i="1"/>
  <c r="K48" i="1"/>
  <c r="J48" i="1"/>
  <c r="I48" i="1"/>
  <c r="H48" i="1"/>
  <c r="L38" i="1"/>
  <c r="K38" i="1"/>
  <c r="J38" i="1"/>
  <c r="I38" i="1"/>
  <c r="H38" i="1"/>
  <c r="L28" i="1"/>
  <c r="K28" i="1"/>
  <c r="J28" i="1"/>
  <c r="I28" i="1"/>
  <c r="H28" i="1"/>
  <c r="L17" i="1"/>
  <c r="K17" i="1"/>
  <c r="J17" i="1"/>
  <c r="I17" i="1"/>
  <c r="H17" i="1"/>
  <c r="H78" i="1" l="1"/>
  <c r="J68" i="1"/>
  <c r="J49" i="1"/>
  <c r="H68" i="1"/>
  <c r="J29" i="1"/>
  <c r="H49" i="1"/>
  <c r="H29" i="1"/>
  <c r="H59" i="1"/>
  <c r="H90" i="1"/>
  <c r="J78" i="1"/>
  <c r="H101" i="1"/>
  <c r="H39" i="1"/>
  <c r="J18" i="1"/>
  <c r="J90" i="1"/>
  <c r="J39" i="1"/>
  <c r="H104" i="1"/>
  <c r="J104" i="1"/>
  <c r="J101" i="1"/>
</calcChain>
</file>

<file path=xl/sharedStrings.xml><?xml version="1.0" encoding="utf-8"?>
<sst xmlns="http://schemas.openxmlformats.org/spreadsheetml/2006/main" count="648" uniqueCount="350">
  <si>
    <t>Szakfelelős: Dobróné dr. Tóth Márta</t>
  </si>
  <si>
    <t>Képzési idő:</t>
  </si>
  <si>
    <t>10 félév</t>
  </si>
  <si>
    <t>Teljesítendő kreditek:</t>
  </si>
  <si>
    <t>Nappali</t>
  </si>
  <si>
    <t>Levelező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</si>
  <si>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</si>
  <si>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</si>
  <si>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</si>
  <si>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</si>
  <si>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</si>
  <si>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</si>
  <si>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</si>
  <si>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</si>
  <si>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</si>
  <si>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</si>
  <si>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</si>
  <si>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</si>
  <si>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</si>
  <si>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</si>
  <si>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</si>
  <si>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</si>
  <si>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</si>
  <si>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ZTT1101</t>
  </si>
  <si>
    <t>Dr. Hörcsik Tibor Zsolt</t>
  </si>
  <si>
    <t>KOI</t>
  </si>
  <si>
    <t>K</t>
  </si>
  <si>
    <t>A</t>
  </si>
  <si>
    <t>ZTT1102</t>
  </si>
  <si>
    <t>Dr. János István</t>
  </si>
  <si>
    <t>ZTT1103</t>
  </si>
  <si>
    <t>Informatika</t>
  </si>
  <si>
    <t>Tanyiné dr. Kocsis Anikó</t>
  </si>
  <si>
    <t>MII</t>
  </si>
  <si>
    <t>G</t>
  </si>
  <si>
    <t>OT1008</t>
  </si>
  <si>
    <t>Dr. Tarján Péter</t>
  </si>
  <si>
    <t>BAI0016</t>
  </si>
  <si>
    <t>BAI0015</t>
  </si>
  <si>
    <t>Angol szaknyelvi alapok</t>
  </si>
  <si>
    <t>Kötelezően választható ismeretkör, egyet kell választani a felsoroltakból</t>
  </si>
  <si>
    <t>Dr. Vass Róbert</t>
  </si>
  <si>
    <t>Angol környezettani szaknyelvi alapok</t>
  </si>
  <si>
    <t>Dr. Kiss Ferenc</t>
  </si>
  <si>
    <t>Programozás, adatbázisok, térinformatika</t>
  </si>
  <si>
    <t>Féléves óraszám:</t>
  </si>
  <si>
    <t>Dr. Szép Tibor</t>
  </si>
  <si>
    <t>BKT1203</t>
  </si>
  <si>
    <t>BKT1204</t>
  </si>
  <si>
    <t>Kiss Anita</t>
  </si>
  <si>
    <t>BKS1221</t>
  </si>
  <si>
    <t>Környezettechnológia</t>
  </si>
  <si>
    <t>BKT1215</t>
  </si>
  <si>
    <t>BKT2105</t>
  </si>
  <si>
    <t>BKT1202</t>
  </si>
  <si>
    <t>Energia és energiagazdálkodás</t>
  </si>
  <si>
    <t>Energy and energy managment</t>
  </si>
  <si>
    <t>Dr. Kovács Zoltán</t>
  </si>
  <si>
    <t>OTE1217</t>
  </si>
  <si>
    <t>Az intézményi kínálat szerint szabadon választható tantárgy</t>
  </si>
  <si>
    <t>Optional course unit</t>
  </si>
  <si>
    <t>C</t>
  </si>
  <si>
    <t>BKT1103</t>
  </si>
  <si>
    <t>Dr. Szabó Sándor</t>
  </si>
  <si>
    <t>TO1011</t>
  </si>
  <si>
    <t>OFD1101</t>
  </si>
  <si>
    <t>BKT1108</t>
  </si>
  <si>
    <t>Havasi Tamás</t>
  </si>
  <si>
    <t>BKP1112</t>
  </si>
  <si>
    <t>BKT2201</t>
  </si>
  <si>
    <t>BKT2204</t>
  </si>
  <si>
    <t>Integrált természettudományok matematikája</t>
  </si>
  <si>
    <t>BKT1110</t>
  </si>
  <si>
    <t>Szakmódszertan 1.</t>
  </si>
  <si>
    <t>Methodology 1.</t>
  </si>
  <si>
    <t>Dobróné dr. Tóth Márta</t>
  </si>
  <si>
    <t>BKT1101</t>
  </si>
  <si>
    <t>Dr. Tömöri Mihály</t>
  </si>
  <si>
    <t>OFD1111</t>
  </si>
  <si>
    <t>Szakmódszertan 2.</t>
  </si>
  <si>
    <t>Methodology 2.</t>
  </si>
  <si>
    <t>Dr. Molnár Mónika</t>
  </si>
  <si>
    <t>OFD1206</t>
  </si>
  <si>
    <t>Természettudományos rendszerek és komplexitása</t>
  </si>
  <si>
    <t>BKP1213</t>
  </si>
  <si>
    <t>BKT1111</t>
  </si>
  <si>
    <t>Szakmódszertan 3.</t>
  </si>
  <si>
    <t>Methodology 3.</t>
  </si>
  <si>
    <t>Föld és világűr</t>
  </si>
  <si>
    <t>OFD1205</t>
  </si>
  <si>
    <t>Modern kémia a természettudományban</t>
  </si>
  <si>
    <t>Környezetfizika</t>
  </si>
  <si>
    <t>BKT1104</t>
  </si>
  <si>
    <t>Környezetvédelem</t>
  </si>
  <si>
    <t>Environmental protection</t>
  </si>
  <si>
    <t>Kollaborációs tanulási környezet</t>
  </si>
  <si>
    <t>Collaborative Learning Environment</t>
  </si>
  <si>
    <t>ZTT7001</t>
  </si>
  <si>
    <t>MAI</t>
  </si>
  <si>
    <t>OBI1210</t>
  </si>
  <si>
    <t>Angol szaknyelv a természettudományban</t>
  </si>
  <si>
    <t>BKT2205</t>
  </si>
  <si>
    <t>Környezetminősítés és állapotértékelés</t>
  </si>
  <si>
    <t>Dr. Halász Judit</t>
  </si>
  <si>
    <t>BBI1225</t>
  </si>
  <si>
    <t>Integrált természettudomány szaknyelvi gyakorlata</t>
  </si>
  <si>
    <t>Társadalmi felelősségvállalás jogi keretei</t>
  </si>
  <si>
    <t>Dr. Nagy Andrea</t>
  </si>
  <si>
    <t>BKT1213</t>
  </si>
  <si>
    <t>Környezetgazdaságtan</t>
  </si>
  <si>
    <t>Háztartásgazdaságtan</t>
  </si>
  <si>
    <t>Dr. Hegedűs László Zsigmond</t>
  </si>
  <si>
    <t>OTE1222</t>
  </si>
  <si>
    <t>ZTT7002</t>
  </si>
  <si>
    <t>OBI1113</t>
  </si>
  <si>
    <t>Távérzékelés és térképtan</t>
  </si>
  <si>
    <t>OFI1119</t>
  </si>
  <si>
    <t>Állatkerti védelem alapjai</t>
  </si>
  <si>
    <t>BKT2104</t>
  </si>
  <si>
    <t>Mindennapi fizika</t>
  </si>
  <si>
    <t>Dr. Beszeda Imre</t>
  </si>
  <si>
    <t>Mindennapi kémia</t>
  </si>
  <si>
    <t>ZTT7003</t>
  </si>
  <si>
    <t>ZTT4000</t>
  </si>
  <si>
    <t xml:space="preserve">Komplex szakterületi zárószigorlat </t>
  </si>
  <si>
    <t>Complex professional comprehensive exam</t>
  </si>
  <si>
    <t>S</t>
  </si>
  <si>
    <t>ZTT7000</t>
  </si>
  <si>
    <t>Diplomamunka</t>
  </si>
  <si>
    <t>Thesis</t>
  </si>
  <si>
    <t>OFD1208</t>
  </si>
  <si>
    <t>OFD1102</t>
  </si>
  <si>
    <t>Dr. Dezső Gergely</t>
  </si>
  <si>
    <t>FTI</t>
  </si>
  <si>
    <t>GTI</t>
  </si>
  <si>
    <t>VKI</t>
  </si>
  <si>
    <t xml:space="preserve">Osztatlan tanárképzési szak: Természettudomány-környezettan tanár </t>
  </si>
  <si>
    <t>Rendszerek a természettudományban</t>
  </si>
  <si>
    <t>Integrált természettudományok fizikája</t>
  </si>
  <si>
    <t>Integrált természettudományok kémiája</t>
  </si>
  <si>
    <t>Integrált természettudományok biológiája</t>
  </si>
  <si>
    <t>Természeti jelenségek megfigyelése</t>
  </si>
  <si>
    <t xml:space="preserve">Természetvédelem </t>
  </si>
  <si>
    <t>Természetvédelemi gyakorlatok</t>
  </si>
  <si>
    <t>Dr. Simon Csaba</t>
  </si>
  <si>
    <t>BAI0050</t>
  </si>
  <si>
    <t>BAA1001</t>
  </si>
  <si>
    <t>BBI1209</t>
  </si>
  <si>
    <t>Modern biológia a természettudományban</t>
  </si>
  <si>
    <t>OBI1127</t>
  </si>
  <si>
    <t>Idegen nyelven választható tantárgyak</t>
  </si>
  <si>
    <t>B</t>
  </si>
  <si>
    <t>Természetvédelem (angol)</t>
  </si>
  <si>
    <t>BIO1016</t>
  </si>
  <si>
    <t>Környezetvédelem (angol)</t>
  </si>
  <si>
    <t>Informatic</t>
  </si>
  <si>
    <t>Systems in natural science</t>
  </si>
  <si>
    <t>Physics of integrated natural sciences</t>
  </si>
  <si>
    <t>Chemistry of integrated natural sciences</t>
  </si>
  <si>
    <t>Professional english</t>
  </si>
  <si>
    <t>Space time energy</t>
  </si>
  <si>
    <t>Compulsory optional field of knowledge, you have to choose one from the ones listed</t>
  </si>
  <si>
    <t>Investigation of nature</t>
  </si>
  <si>
    <t>Professional english of environmental</t>
  </si>
  <si>
    <t xml:space="preserve"> Programming, databases, GIS</t>
  </si>
  <si>
    <t>Hydroecology exercises</t>
  </si>
  <si>
    <t>Social science foundations in environmental science</t>
  </si>
  <si>
    <t>Environmental technology</t>
  </si>
  <si>
    <t>Mathematics of integrated natural sciences</t>
  </si>
  <si>
    <t>Biology of integrated natural sciences</t>
  </si>
  <si>
    <t>Digital applications</t>
  </si>
  <si>
    <t>Natural science systems and their complexity</t>
  </si>
  <si>
    <t>Earth and outer space</t>
  </si>
  <si>
    <t>Modern chemistry in natural science</t>
  </si>
  <si>
    <t>Environmental physics</t>
  </si>
  <si>
    <t>Modern biology in natural science</t>
  </si>
  <si>
    <t>Professional english in natural sciences</t>
  </si>
  <si>
    <t>Integrated natural science language practice</t>
  </si>
  <si>
    <t>Legal frameworks of social responsibility</t>
  </si>
  <si>
    <t>Environmental economics</t>
  </si>
  <si>
    <t>Individual and social responsibility</t>
  </si>
  <si>
    <t>Remote sensing and cartography</t>
  </si>
  <si>
    <t>Basics of zoo protection</t>
  </si>
  <si>
    <t>Everyday physics</t>
  </si>
  <si>
    <t>Everyday chemistry</t>
  </si>
  <si>
    <t>Természetvédelem alapjai</t>
  </si>
  <si>
    <t xml:space="preserve">Basic of Conservation Biology </t>
  </si>
  <si>
    <t>Conservation Biology practic</t>
  </si>
  <si>
    <t xml:space="preserve">Conservation Biology </t>
  </si>
  <si>
    <t>Dr. Stonawszki Tamás</t>
  </si>
  <si>
    <t>ZTT1208</t>
  </si>
  <si>
    <t>ZTT1207</t>
  </si>
  <si>
    <t>ZTT1209</t>
  </si>
  <si>
    <t>ZTT2102</t>
  </si>
  <si>
    <t>ZTT2103</t>
  </si>
  <si>
    <t>ZTT2101</t>
  </si>
  <si>
    <t>ZTT1114</t>
  </si>
  <si>
    <t>ZTT1115</t>
  </si>
  <si>
    <t>ZTT1220</t>
  </si>
  <si>
    <t>Waterchemistry</t>
  </si>
  <si>
    <t>Fenntarthatóság és a természettudományos rendszerek</t>
  </si>
  <si>
    <t>Digitális alkalmazások a természettudományban</t>
  </si>
  <si>
    <t>ZTT2105</t>
  </si>
  <si>
    <t>ZTT1225</t>
  </si>
  <si>
    <t>ZTT1235</t>
  </si>
  <si>
    <t>ZTT1236</t>
  </si>
  <si>
    <t>Research  Planning</t>
  </si>
  <si>
    <t>Kutatástervezés</t>
  </si>
  <si>
    <t>Environmental Rating and Status Assessment</t>
  </si>
  <si>
    <t>BKT2203</t>
  </si>
  <si>
    <t>BKT1214</t>
  </si>
  <si>
    <t>ZTT1141</t>
  </si>
  <si>
    <t>ZTT1142</t>
  </si>
  <si>
    <t>Kötelezően választható tantárgyak</t>
  </si>
  <si>
    <t>ZTT2104</t>
  </si>
  <si>
    <t>ZTT1104</t>
  </si>
  <si>
    <t>Tér, idő, energia</t>
  </si>
  <si>
    <t>ZTT1105</t>
  </si>
  <si>
    <t>ZTT1106</t>
  </si>
  <si>
    <t>ZTT1210</t>
  </si>
  <si>
    <t>ZTT1211</t>
  </si>
  <si>
    <t>ZTT1212</t>
  </si>
  <si>
    <t>ZTT1213</t>
  </si>
  <si>
    <t>NYI</t>
  </si>
  <si>
    <t>Hidroökológia gyakorlatok</t>
  </si>
  <si>
    <t>ZTT1116</t>
  </si>
  <si>
    <t>Általános földtani és geokémiai alapismeretek</t>
  </si>
  <si>
    <t>Basics of geology and geochemistry</t>
  </si>
  <si>
    <t>FDB1308</t>
  </si>
  <si>
    <t>ZTT1117</t>
  </si>
  <si>
    <t>ZTT1118</t>
  </si>
  <si>
    <t>ZTT1119</t>
  </si>
  <si>
    <t>Terepi tapasztalatok 1.</t>
  </si>
  <si>
    <t>Field experiences 1.</t>
  </si>
  <si>
    <t>Környezetterhelések 1.</t>
  </si>
  <si>
    <t>Environmental loads 1.</t>
  </si>
  <si>
    <t>Rhetoric 1.</t>
  </si>
  <si>
    <t>Retorika 1.</t>
  </si>
  <si>
    <t>Terepi tapasztalatok 4.</t>
  </si>
  <si>
    <t>ZTT1221</t>
  </si>
  <si>
    <t>Ökológiai rendszerek vizsgálata 2.</t>
  </si>
  <si>
    <t>ZTT1222</t>
  </si>
  <si>
    <t>ZTT1223</t>
  </si>
  <si>
    <t>ZTT1224</t>
  </si>
  <si>
    <t>ZTT8011</t>
  </si>
  <si>
    <t>ZTT1126</t>
  </si>
  <si>
    <t>ZTT1127</t>
  </si>
  <si>
    <t>ZTT1128</t>
  </si>
  <si>
    <t>ZTT1129</t>
  </si>
  <si>
    <t>ZTT8012</t>
  </si>
  <si>
    <t>ZTT1130</t>
  </si>
  <si>
    <t>ZTT1231</t>
  </si>
  <si>
    <t>ZTT1232</t>
  </si>
  <si>
    <t>ZTT1233</t>
  </si>
  <si>
    <t>Vizuális kommunikáció alapjai 2.</t>
  </si>
  <si>
    <t>ZTT1234</t>
  </si>
  <si>
    <t>Hit, tudomány, áltudomány</t>
  </si>
  <si>
    <t>Faith, Science, Pseudoscience</t>
  </si>
  <si>
    <t>Környezetterhelések 3.</t>
  </si>
  <si>
    <t>Environmental burdens 3.</t>
  </si>
  <si>
    <t>ZTT8013</t>
  </si>
  <si>
    <t>ZTT1137</t>
  </si>
  <si>
    <t>ZTT1138</t>
  </si>
  <si>
    <t>Modern fizika a természettudományban 2.</t>
  </si>
  <si>
    <t>Modern physics in natural science 2.</t>
  </si>
  <si>
    <t>ZTT1139</t>
  </si>
  <si>
    <t>ZTT1140</t>
  </si>
  <si>
    <t>Vízkémia</t>
  </si>
  <si>
    <t>Terepi tapasztalatok 5.</t>
  </si>
  <si>
    <t>Field experiences 5.</t>
  </si>
  <si>
    <t>ZTT8014</t>
  </si>
  <si>
    <t>Diplomamunka-előkészítés 1</t>
  </si>
  <si>
    <t>ZTT1243</t>
  </si>
  <si>
    <t>ZTT1244</t>
  </si>
  <si>
    <t>ZTT1245</t>
  </si>
  <si>
    <t>ZTT1246</t>
  </si>
  <si>
    <t>ZTT1247</t>
  </si>
  <si>
    <t>ZTT1248</t>
  </si>
  <si>
    <t>ZTT1249</t>
  </si>
  <si>
    <t>Egyéni és társadalmi felelősségvállalás</t>
  </si>
  <si>
    <t>ZTT1250</t>
  </si>
  <si>
    <t>Preparation of Thesis Writing 2.</t>
  </si>
  <si>
    <t>Diplomamunka-előkészítés 2.</t>
  </si>
  <si>
    <t>Bácskainé dr. Pristyák Erika</t>
  </si>
  <si>
    <t>ZTT1151</t>
  </si>
  <si>
    <t>Biotechnológia</t>
  </si>
  <si>
    <t>Biotechnology</t>
  </si>
  <si>
    <t>BIO1029 BBI1115</t>
  </si>
  <si>
    <t>FDB1304, FDB1303</t>
  </si>
  <si>
    <t>A természettudományos kutatások és a társadalom</t>
  </si>
  <si>
    <t>Scientific Research and Society</t>
  </si>
  <si>
    <t>Dr. Stonawski Tamás</t>
  </si>
  <si>
    <t>FIO1021</t>
  </si>
  <si>
    <t>ZTT1152</t>
  </si>
  <si>
    <t>ZTT1153</t>
  </si>
  <si>
    <t>ZTT1154</t>
  </si>
  <si>
    <t>Preparation of Thesis Writing 3.</t>
  </si>
  <si>
    <t>Diplomamunka-előkészítés 3.</t>
  </si>
  <si>
    <t>ZTT2001</t>
  </si>
  <si>
    <t>Conservation Biology (English)</t>
  </si>
  <si>
    <t>ZTT2002</t>
  </si>
  <si>
    <t>ZTT2003</t>
  </si>
  <si>
    <t>Környezetfizika (angol)</t>
  </si>
  <si>
    <t>Environmental protection (English)</t>
  </si>
  <si>
    <t>Environmental physics (English)</t>
  </si>
  <si>
    <t>Terepi tapasztalatok 2.</t>
  </si>
  <si>
    <t>Field experiences 2.</t>
  </si>
  <si>
    <t>Soil ecology 1.</t>
  </si>
  <si>
    <t>Talajökológia 1.</t>
  </si>
  <si>
    <t>Ökológiai rendszerek vizsgálata 1.</t>
  </si>
  <si>
    <t>Examination of ecological systems 1.</t>
  </si>
  <si>
    <t>Vizuális kommunikáció alapjai 1.</t>
  </si>
  <si>
    <t>Terepi tapasztalatok 3.</t>
  </si>
  <si>
    <t>Field experiences 3.</t>
  </si>
  <si>
    <t>Field experiences 4.</t>
  </si>
  <si>
    <t>Examination of ecological systems 2.</t>
  </si>
  <si>
    <t>Environmental loads 2.</t>
  </si>
  <si>
    <t>Környezetterhelések 2.</t>
  </si>
  <si>
    <t>Levegőökológia 1.</t>
  </si>
  <si>
    <t>Air ecology 1.</t>
  </si>
  <si>
    <t>Retorika 2.</t>
  </si>
  <si>
    <t>Rhetoric 2.</t>
  </si>
  <si>
    <t>Talajökológia 2.</t>
  </si>
  <si>
    <t>Soil ecology 2.</t>
  </si>
  <si>
    <t>Levegőökológia 2.</t>
  </si>
  <si>
    <t>Air ecology 2.</t>
  </si>
  <si>
    <t>Modern fizika a természettudományban 1.</t>
  </si>
  <si>
    <t>Modern physics in natural science 1.</t>
  </si>
  <si>
    <t>Preparation of Thesis Writing 1.</t>
  </si>
  <si>
    <t>Társadalomtudományi alapok a természettudományban</t>
  </si>
  <si>
    <t>Sustainability and natural science systems</t>
  </si>
  <si>
    <t xml:space="preserve">Artificial intelligence and its applications in natural science </t>
  </si>
  <si>
    <t>Mesterséges intelligencia és alkalmazása a természettudományban</t>
  </si>
  <si>
    <t>Hidrológia alapjai</t>
  </si>
  <si>
    <t>BKT1210</t>
  </si>
  <si>
    <t>BBI1120</t>
  </si>
  <si>
    <t>Basics of visual communication 2.</t>
  </si>
  <si>
    <t>Basics of visual communication 1.</t>
  </si>
  <si>
    <t>Housekeeping economy</t>
  </si>
  <si>
    <t>Basics of hydrology</t>
  </si>
  <si>
    <t>Dr. Fekete István Csaba</t>
  </si>
  <si>
    <t xml:space="preserve"> okleveles természettudomány- környezettan szakos tanár</t>
  </si>
  <si>
    <t>Megszerezhető szakképzettség:</t>
  </si>
  <si>
    <t>Koleszár Gergő</t>
  </si>
  <si>
    <t>Kapitány Sándor</t>
  </si>
  <si>
    <t>Dr. Horváth Róbert</t>
  </si>
  <si>
    <t>Dr. Balogh József</t>
  </si>
  <si>
    <t>Dr. Bodó Enikő</t>
  </si>
  <si>
    <t>OBI1218</t>
  </si>
  <si>
    <t>Dr. Uri Zsuzsanna 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</si>
</sst>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" fontId="7" fillId="2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1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" fontId="3" fillId="5" borderId="1" xfId="0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horizontal="center" vertical="center" wrapText="1"/>
    </xf>
    <xf numFmtId="1" fontId="3" fillId="8" borderId="5" xfId="0" applyNumberFormat="1" applyFont="1" applyFill="1" applyBorder="1" applyAlignment="1">
      <alignment horizontal="center" vertical="center" wrapText="1"/>
    </xf>
    <xf numFmtId="1" fontId="5" fillId="8" borderId="5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vertical="center" wrapText="1"/>
    </xf>
    <xf numFmtId="1" fontId="3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3" borderId="0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0" xfId="0" applyNumberFormat="1" applyFont="1" applyAlignment="1">
      <alignment vertical="center"/>
    </xf>
    <xf numFmtId="1" fontId="3" fillId="8" borderId="5" xfId="0" applyNumberFormat="1" applyFont="1" applyFill="1" applyBorder="1" applyAlignment="1">
      <alignment vertical="center"/>
    </xf>
    <xf numFmtId="0" fontId="3" fillId="8" borderId="5" xfId="0" applyFont="1" applyFill="1" applyBorder="1" applyAlignment="1">
      <alignment vertical="center"/>
    </xf>
    <xf numFmtId="1" fontId="3" fillId="8" borderId="5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12" fillId="3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" fontId="12" fillId="3" borderId="0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/>
    </xf>
    <xf numFmtId="1" fontId="6" fillId="7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777875</xdr:colOff>
      <xdr:row>4</xdr:row>
      <xdr:rowOff>138018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1850" cy="995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zoomScale="77" zoomScaleNormal="77" zoomScaleSheetLayoutView="77" workbookViewId="0">
      <selection activeCell="D3" sqref="D3"/>
    </sheetView>
  </sheetViews>
  <sheetFormatPr defaultColWidth="9.140625" defaultRowHeight="15" x14ac:dyDescent="0.25"/>
  <cols>
    <col min="1" max="1" width="5.5703125" style="105" customWidth="1"/>
    <col min="2" max="2" width="14.140625" style="7" customWidth="1"/>
    <col min="3" max="3" width="36.5703125" style="107" customWidth="1"/>
    <col min="4" max="4" width="36.5703125" style="7" customWidth="1"/>
    <col min="5" max="5" width="10.140625" style="7" customWidth="1"/>
    <col min="6" max="6" width="23.85546875" style="7" customWidth="1"/>
    <col min="7" max="7" width="13.140625" style="110" customWidth="1"/>
    <col min="8" max="8" width="4.5703125" style="120" customWidth="1"/>
    <col min="9" max="9" width="7.140625" style="120" customWidth="1"/>
    <col min="10" max="10" width="10.85546875" style="120" customWidth="1"/>
    <col min="11" max="11" width="5.85546875" style="120" customWidth="1"/>
    <col min="12" max="12" width="6.5703125" style="113" customWidth="1"/>
    <col min="13" max="13" width="6.85546875" style="110" customWidth="1"/>
    <col min="14" max="14" width="8.140625" style="110" customWidth="1"/>
    <col min="15" max="15" width="17.42578125" style="8" customWidth="1"/>
    <col min="16" max="16384" width="9.140625" style="143"/>
  </cols>
  <sheetData>
    <row r="1" spans="1:15" x14ac:dyDescent="0.25">
      <c r="B1" s="106"/>
      <c r="D1" s="142" t="s">
        <v>136</v>
      </c>
      <c r="E1" s="10"/>
      <c r="F1" s="10"/>
      <c r="G1" s="59"/>
      <c r="H1" s="11"/>
      <c r="I1" s="11"/>
      <c r="J1" s="5" t="s">
        <v>0</v>
      </c>
      <c r="K1" s="108"/>
      <c r="L1" s="109"/>
      <c r="N1" s="111"/>
      <c r="O1" s="112"/>
    </row>
    <row r="2" spans="1:15" x14ac:dyDescent="0.25">
      <c r="B2" s="106"/>
      <c r="C2" s="111"/>
      <c r="D2" s="6" t="s">
        <v>1</v>
      </c>
      <c r="E2" s="7" t="s">
        <v>2</v>
      </c>
      <c r="G2" s="111"/>
      <c r="H2" s="108"/>
      <c r="I2" s="108"/>
      <c r="J2" s="108"/>
      <c r="K2" s="108"/>
      <c r="M2" s="111"/>
      <c r="N2" s="111"/>
      <c r="O2" s="112"/>
    </row>
    <row r="3" spans="1:15" x14ac:dyDescent="0.25">
      <c r="B3" s="106"/>
      <c r="C3" s="111"/>
      <c r="D3" s="7" t="s">
        <v>3</v>
      </c>
      <c r="E3" s="8">
        <v>300</v>
      </c>
      <c r="G3" s="111"/>
      <c r="H3" s="108"/>
      <c r="I3" s="108"/>
      <c r="J3" s="108"/>
      <c r="K3" s="114"/>
      <c r="M3" s="114"/>
      <c r="N3" s="115" t="s">
        <v>4</v>
      </c>
      <c r="O3" s="116" t="s">
        <v>5</v>
      </c>
    </row>
    <row r="4" spans="1:15" ht="22.5" customHeight="1" x14ac:dyDescent="0.25">
      <c r="B4" s="106"/>
      <c r="C4" s="111"/>
      <c r="D4" s="7" t="s">
        <v>342</v>
      </c>
      <c r="E4" s="7" t="s">
        <v>341</v>
      </c>
      <c r="G4" s="7"/>
      <c r="H4" s="7"/>
      <c r="I4" s="7"/>
      <c r="J4" s="7"/>
      <c r="K4" s="114" t="s">
        <v>6</v>
      </c>
      <c r="M4" s="114"/>
      <c r="N4" s="115">
        <f>SUM(H18,H29,H39,H49,H59,H74,H78,H90,H101,H104)</f>
        <v>2142</v>
      </c>
      <c r="O4" s="116">
        <f>SUM(J18,J29,J39,J49,J59,J74,J78,J90,J101,J104)</f>
        <v>654</v>
      </c>
    </row>
    <row r="5" spans="1:15" x14ac:dyDescent="0.25">
      <c r="B5" s="106"/>
      <c r="C5" s="111"/>
      <c r="D5" s="112"/>
      <c r="E5" s="112"/>
      <c r="F5" s="112"/>
      <c r="G5" s="111"/>
      <c r="H5" s="108"/>
      <c r="I5" s="108"/>
      <c r="J5" s="108"/>
      <c r="K5" s="108"/>
      <c r="L5" s="109"/>
      <c r="M5" s="117"/>
      <c r="N5" s="109"/>
      <c r="O5" s="118"/>
    </row>
    <row r="6" spans="1:15" x14ac:dyDescent="0.25">
      <c r="A6" s="119" t="s">
        <v>7</v>
      </c>
      <c r="B6" s="9"/>
      <c r="D6" s="9"/>
      <c r="E6" s="9"/>
      <c r="F6" s="9"/>
      <c r="K6" s="121"/>
      <c r="L6" s="9"/>
      <c r="M6" s="7"/>
      <c r="N6" s="9"/>
    </row>
    <row r="7" spans="1:15" ht="63" customHeight="1" x14ac:dyDescent="0.25">
      <c r="A7" s="154" t="s">
        <v>8</v>
      </c>
      <c r="B7" s="153" t="s">
        <v>9</v>
      </c>
      <c r="C7" s="153" t="s">
        <v>10</v>
      </c>
      <c r="D7" s="150" t="s">
        <v>11</v>
      </c>
      <c r="E7" s="150" t="s">
        <v>12</v>
      </c>
      <c r="F7" s="150" t="s">
        <v>13</v>
      </c>
      <c r="G7" s="153" t="s">
        <v>14</v>
      </c>
      <c r="H7" s="153" t="s">
        <v>15</v>
      </c>
      <c r="I7" s="153"/>
      <c r="J7" s="153" t="s">
        <v>16</v>
      </c>
      <c r="K7" s="153"/>
      <c r="L7" s="154" t="s">
        <v>17</v>
      </c>
      <c r="M7" s="153" t="s">
        <v>18</v>
      </c>
      <c r="N7" s="153" t="s">
        <v>19</v>
      </c>
      <c r="O7" s="155" t="s">
        <v>20</v>
      </c>
    </row>
    <row r="8" spans="1:15" ht="24" customHeight="1" x14ac:dyDescent="0.25">
      <c r="A8" s="154"/>
      <c r="B8" s="153"/>
      <c r="C8" s="153"/>
      <c r="D8" s="150"/>
      <c r="E8" s="150"/>
      <c r="F8" s="150"/>
      <c r="G8" s="153"/>
      <c r="H8" s="122" t="s">
        <v>21</v>
      </c>
      <c r="I8" s="141" t="s">
        <v>22</v>
      </c>
      <c r="J8" s="122" t="s">
        <v>21</v>
      </c>
      <c r="K8" s="141" t="s">
        <v>22</v>
      </c>
      <c r="L8" s="154"/>
      <c r="M8" s="153"/>
      <c r="N8" s="153"/>
      <c r="O8" s="155"/>
    </row>
    <row r="9" spans="1:15" ht="28.5" x14ac:dyDescent="0.25">
      <c r="A9" s="12">
        <v>1</v>
      </c>
      <c r="B9" s="14" t="s">
        <v>23</v>
      </c>
      <c r="C9" s="14" t="s">
        <v>137</v>
      </c>
      <c r="D9" s="14" t="s">
        <v>156</v>
      </c>
      <c r="E9" s="14"/>
      <c r="F9" s="14" t="s">
        <v>347</v>
      </c>
      <c r="G9" s="60" t="s">
        <v>98</v>
      </c>
      <c r="H9" s="16">
        <v>2</v>
      </c>
      <c r="I9" s="16">
        <v>0</v>
      </c>
      <c r="J9" s="16">
        <v>9</v>
      </c>
      <c r="K9" s="16">
        <v>0</v>
      </c>
      <c r="L9" s="17">
        <v>3</v>
      </c>
      <c r="M9" s="18" t="s">
        <v>26</v>
      </c>
      <c r="N9" s="18" t="s">
        <v>27</v>
      </c>
      <c r="O9" s="131" t="s">
        <v>38</v>
      </c>
    </row>
    <row r="10" spans="1:15" ht="28.5" x14ac:dyDescent="0.25">
      <c r="A10" s="12">
        <v>1</v>
      </c>
      <c r="B10" s="14" t="s">
        <v>35</v>
      </c>
      <c r="C10" s="14" t="s">
        <v>31</v>
      </c>
      <c r="D10" s="15" t="s">
        <v>155</v>
      </c>
      <c r="E10" s="14"/>
      <c r="F10" s="14" t="s">
        <v>32</v>
      </c>
      <c r="G10" s="60" t="s">
        <v>33</v>
      </c>
      <c r="H10" s="16">
        <v>0</v>
      </c>
      <c r="I10" s="16">
        <v>2</v>
      </c>
      <c r="J10" s="16">
        <v>0</v>
      </c>
      <c r="K10" s="16">
        <v>9</v>
      </c>
      <c r="L10" s="17">
        <v>3</v>
      </c>
      <c r="M10" s="18" t="s">
        <v>34</v>
      </c>
      <c r="N10" s="18" t="s">
        <v>27</v>
      </c>
      <c r="O10" s="131"/>
    </row>
    <row r="11" spans="1:15" ht="28.5" x14ac:dyDescent="0.25">
      <c r="A11" s="12">
        <v>1</v>
      </c>
      <c r="B11" s="14" t="s">
        <v>28</v>
      </c>
      <c r="C11" s="14" t="s">
        <v>138</v>
      </c>
      <c r="D11" s="15" t="s">
        <v>157</v>
      </c>
      <c r="E11" s="14"/>
      <c r="F11" s="14" t="s">
        <v>36</v>
      </c>
      <c r="G11" s="60" t="s">
        <v>98</v>
      </c>
      <c r="H11" s="16">
        <v>2</v>
      </c>
      <c r="I11" s="16">
        <v>0</v>
      </c>
      <c r="J11" s="16">
        <v>9</v>
      </c>
      <c r="K11" s="16">
        <v>0</v>
      </c>
      <c r="L11" s="17">
        <v>3</v>
      </c>
      <c r="M11" s="18" t="s">
        <v>26</v>
      </c>
      <c r="N11" s="18" t="s">
        <v>27</v>
      </c>
      <c r="O11" s="13" t="s">
        <v>37</v>
      </c>
    </row>
    <row r="12" spans="1:15" ht="28.5" x14ac:dyDescent="0.25">
      <c r="A12" s="12">
        <v>1</v>
      </c>
      <c r="B12" s="14" t="s">
        <v>30</v>
      </c>
      <c r="C12" s="14" t="s">
        <v>139</v>
      </c>
      <c r="D12" s="15" t="s">
        <v>158</v>
      </c>
      <c r="E12" s="14"/>
      <c r="F12" s="14" t="s">
        <v>144</v>
      </c>
      <c r="G12" s="60" t="s">
        <v>25</v>
      </c>
      <c r="H12" s="16">
        <v>0</v>
      </c>
      <c r="I12" s="16">
        <v>3</v>
      </c>
      <c r="J12" s="16">
        <v>0</v>
      </c>
      <c r="K12" s="16">
        <v>13</v>
      </c>
      <c r="L12" s="17">
        <v>3</v>
      </c>
      <c r="M12" s="18" t="s">
        <v>34</v>
      </c>
      <c r="N12" s="18" t="s">
        <v>27</v>
      </c>
      <c r="O12" s="13" t="s">
        <v>38</v>
      </c>
    </row>
    <row r="13" spans="1:15" x14ac:dyDescent="0.25">
      <c r="A13" s="19">
        <v>1</v>
      </c>
      <c r="B13" s="144" t="s">
        <v>215</v>
      </c>
      <c r="C13" s="145" t="s">
        <v>39</v>
      </c>
      <c r="D13" s="144" t="s">
        <v>159</v>
      </c>
      <c r="E13" s="144"/>
      <c r="F13" s="14" t="s">
        <v>347</v>
      </c>
      <c r="G13" s="60" t="s">
        <v>98</v>
      </c>
      <c r="H13" s="22">
        <v>2</v>
      </c>
      <c r="I13" s="22">
        <v>0</v>
      </c>
      <c r="J13" s="22">
        <v>9</v>
      </c>
      <c r="K13" s="22">
        <v>0</v>
      </c>
      <c r="L13" s="23">
        <v>3</v>
      </c>
      <c r="M13" s="24" t="s">
        <v>26</v>
      </c>
      <c r="N13" s="24" t="s">
        <v>27</v>
      </c>
      <c r="O13" s="132"/>
    </row>
    <row r="14" spans="1:15" x14ac:dyDescent="0.25">
      <c r="A14" s="19">
        <v>1</v>
      </c>
      <c r="B14" s="144" t="s">
        <v>217</v>
      </c>
      <c r="C14" s="145" t="s">
        <v>216</v>
      </c>
      <c r="D14" s="144" t="s">
        <v>160</v>
      </c>
      <c r="E14" s="144"/>
      <c r="F14" s="144" t="s">
        <v>189</v>
      </c>
      <c r="G14" s="24" t="s">
        <v>98</v>
      </c>
      <c r="H14" s="22">
        <v>0</v>
      </c>
      <c r="I14" s="22">
        <v>2</v>
      </c>
      <c r="J14" s="22">
        <v>0</v>
      </c>
      <c r="K14" s="22">
        <v>9</v>
      </c>
      <c r="L14" s="23">
        <v>3</v>
      </c>
      <c r="M14" s="24" t="s">
        <v>34</v>
      </c>
      <c r="N14" s="24" t="s">
        <v>27</v>
      </c>
      <c r="O14" s="132"/>
    </row>
    <row r="15" spans="1:15" x14ac:dyDescent="0.25">
      <c r="A15" s="25">
        <v>1</v>
      </c>
      <c r="B15" s="146" t="s">
        <v>218</v>
      </c>
      <c r="C15" s="14" t="s">
        <v>232</v>
      </c>
      <c r="D15" s="146" t="s">
        <v>233</v>
      </c>
      <c r="E15" s="146"/>
      <c r="F15" s="146" t="s">
        <v>340</v>
      </c>
      <c r="G15" s="18" t="s">
        <v>25</v>
      </c>
      <c r="H15" s="26">
        <v>1</v>
      </c>
      <c r="I15" s="26">
        <v>2</v>
      </c>
      <c r="J15" s="26">
        <v>5</v>
      </c>
      <c r="K15" s="26">
        <v>9</v>
      </c>
      <c r="L15" s="27">
        <v>3</v>
      </c>
      <c r="M15" s="18" t="s">
        <v>34</v>
      </c>
      <c r="N15" s="18" t="s">
        <v>27</v>
      </c>
      <c r="O15" s="133"/>
    </row>
    <row r="16" spans="1:15" ht="42.75" x14ac:dyDescent="0.25">
      <c r="A16" s="19">
        <v>1</v>
      </c>
      <c r="B16" s="144"/>
      <c r="C16" s="128" t="s">
        <v>40</v>
      </c>
      <c r="D16" s="128" t="s">
        <v>161</v>
      </c>
      <c r="E16" s="130"/>
      <c r="F16" s="130"/>
      <c r="G16" s="45"/>
      <c r="H16" s="48">
        <v>0</v>
      </c>
      <c r="I16" s="48">
        <v>2</v>
      </c>
      <c r="J16" s="48">
        <v>0</v>
      </c>
      <c r="K16" s="48">
        <v>9</v>
      </c>
      <c r="L16" s="28">
        <v>3</v>
      </c>
      <c r="M16" s="45" t="s">
        <v>34</v>
      </c>
      <c r="N16" s="45" t="s">
        <v>151</v>
      </c>
      <c r="O16" s="47"/>
    </row>
    <row r="17" spans="1:15" x14ac:dyDescent="0.25">
      <c r="A17" s="19"/>
      <c r="B17" s="20"/>
      <c r="C17" s="21"/>
      <c r="D17" s="20"/>
      <c r="E17" s="20"/>
      <c r="F17" s="20"/>
      <c r="G17" s="24"/>
      <c r="H17" s="23">
        <f>SUM(H9:H16)</f>
        <v>7</v>
      </c>
      <c r="I17" s="23">
        <f>SUM(I9:I16)</f>
        <v>11</v>
      </c>
      <c r="J17" s="23">
        <f>SUM(J9:J16)</f>
        <v>32</v>
      </c>
      <c r="K17" s="23">
        <f>SUM(K9:K16)</f>
        <v>49</v>
      </c>
      <c r="L17" s="28">
        <f>SUM(L9:L16)</f>
        <v>24</v>
      </c>
      <c r="M17" s="24"/>
      <c r="N17" s="24"/>
      <c r="O17" s="54"/>
    </row>
    <row r="18" spans="1:15" s="147" customFormat="1" ht="28.5" x14ac:dyDescent="0.25">
      <c r="A18" s="29"/>
      <c r="B18" s="30"/>
      <c r="C18" s="30"/>
      <c r="D18" s="30"/>
      <c r="E18" s="30"/>
      <c r="F18" s="30"/>
      <c r="G18" s="61" t="s">
        <v>45</v>
      </c>
      <c r="H18" s="151">
        <f>(H17+I17)*14</f>
        <v>252</v>
      </c>
      <c r="I18" s="152"/>
      <c r="J18" s="151">
        <f>J17+K17</f>
        <v>81</v>
      </c>
      <c r="K18" s="152"/>
      <c r="L18" s="31"/>
      <c r="M18" s="32"/>
      <c r="N18" s="32"/>
      <c r="O18" s="55"/>
    </row>
    <row r="19" spans="1:15" s="147" customFormat="1" ht="9.6" customHeight="1" x14ac:dyDescent="0.25">
      <c r="A19" s="29"/>
      <c r="B19" s="30"/>
      <c r="C19" s="30"/>
      <c r="D19" s="30"/>
      <c r="E19" s="30"/>
      <c r="F19" s="30"/>
      <c r="G19" s="62"/>
      <c r="H19" s="33"/>
      <c r="I19" s="33"/>
      <c r="J19" s="33"/>
      <c r="K19" s="33"/>
      <c r="L19" s="31"/>
      <c r="M19" s="32"/>
      <c r="N19" s="32"/>
      <c r="O19" s="55"/>
    </row>
    <row r="20" spans="1:15" x14ac:dyDescent="0.25">
      <c r="A20" s="35">
        <v>2</v>
      </c>
      <c r="B20" s="35" t="s">
        <v>191</v>
      </c>
      <c r="C20" s="35" t="s">
        <v>185</v>
      </c>
      <c r="D20" s="35" t="s">
        <v>186</v>
      </c>
      <c r="E20" s="35"/>
      <c r="F20" s="35" t="s">
        <v>46</v>
      </c>
      <c r="G20" s="63" t="s">
        <v>25</v>
      </c>
      <c r="H20" s="63">
        <v>2</v>
      </c>
      <c r="I20" s="63">
        <v>0</v>
      </c>
      <c r="J20" s="63">
        <v>9</v>
      </c>
      <c r="K20" s="63">
        <v>0</v>
      </c>
      <c r="L20" s="139">
        <v>3</v>
      </c>
      <c r="M20" s="63" t="s">
        <v>26</v>
      </c>
      <c r="N20" s="63" t="s">
        <v>27</v>
      </c>
      <c r="O20" s="36" t="s">
        <v>47</v>
      </c>
    </row>
    <row r="21" spans="1:15" x14ac:dyDescent="0.25">
      <c r="A21" s="35">
        <v>2</v>
      </c>
      <c r="B21" s="35" t="s">
        <v>190</v>
      </c>
      <c r="C21" s="35" t="s">
        <v>143</v>
      </c>
      <c r="D21" s="35" t="s">
        <v>187</v>
      </c>
      <c r="E21" s="35"/>
      <c r="F21" s="35" t="s">
        <v>345</v>
      </c>
      <c r="G21" s="63" t="s">
        <v>25</v>
      </c>
      <c r="H21" s="63">
        <v>0</v>
      </c>
      <c r="I21" s="63">
        <v>2</v>
      </c>
      <c r="J21" s="63">
        <v>0</v>
      </c>
      <c r="K21" s="63">
        <v>9</v>
      </c>
      <c r="L21" s="139">
        <v>3</v>
      </c>
      <c r="M21" s="63" t="s">
        <v>34</v>
      </c>
      <c r="N21" s="63" t="s">
        <v>27</v>
      </c>
      <c r="O21" s="36" t="s">
        <v>48</v>
      </c>
    </row>
    <row r="22" spans="1:15" x14ac:dyDescent="0.25">
      <c r="A22" s="35">
        <v>2</v>
      </c>
      <c r="B22" s="35" t="s">
        <v>192</v>
      </c>
      <c r="C22" s="35" t="s">
        <v>237</v>
      </c>
      <c r="D22" s="35" t="s">
        <v>236</v>
      </c>
      <c r="E22" s="35"/>
      <c r="F22" s="35" t="s">
        <v>49</v>
      </c>
      <c r="G22" s="63" t="s">
        <v>223</v>
      </c>
      <c r="H22" s="63">
        <v>1</v>
      </c>
      <c r="I22" s="63">
        <v>1</v>
      </c>
      <c r="J22" s="63">
        <v>5</v>
      </c>
      <c r="K22" s="63">
        <v>5</v>
      </c>
      <c r="L22" s="139">
        <v>3</v>
      </c>
      <c r="M22" s="63" t="s">
        <v>34</v>
      </c>
      <c r="N22" s="63" t="s">
        <v>27</v>
      </c>
      <c r="O22" s="36" t="s">
        <v>50</v>
      </c>
    </row>
    <row r="23" spans="1:15" x14ac:dyDescent="0.25">
      <c r="A23" s="35">
        <v>2</v>
      </c>
      <c r="B23" s="35" t="s">
        <v>219</v>
      </c>
      <c r="C23" s="35" t="s">
        <v>234</v>
      </c>
      <c r="D23" s="35" t="s">
        <v>235</v>
      </c>
      <c r="E23" s="35"/>
      <c r="F23" s="35" t="s">
        <v>343</v>
      </c>
      <c r="G23" s="63" t="s">
        <v>25</v>
      </c>
      <c r="H23" s="63">
        <v>0</v>
      </c>
      <c r="I23" s="63">
        <v>2</v>
      </c>
      <c r="J23" s="63">
        <v>0</v>
      </c>
      <c r="K23" s="63">
        <v>9</v>
      </c>
      <c r="L23" s="139">
        <v>3</v>
      </c>
      <c r="M23" s="63" t="s">
        <v>34</v>
      </c>
      <c r="N23" s="63" t="s">
        <v>27</v>
      </c>
      <c r="O23" s="36"/>
    </row>
    <row r="24" spans="1:15" x14ac:dyDescent="0.25">
      <c r="A24" s="35">
        <v>2</v>
      </c>
      <c r="B24" s="35" t="s">
        <v>220</v>
      </c>
      <c r="C24" s="35" t="s">
        <v>305</v>
      </c>
      <c r="D24" s="35" t="s">
        <v>306</v>
      </c>
      <c r="E24" s="35"/>
      <c r="F24" s="35" t="s">
        <v>46</v>
      </c>
      <c r="G24" s="63" t="s">
        <v>25</v>
      </c>
      <c r="H24" s="63">
        <v>0</v>
      </c>
      <c r="I24" s="63">
        <v>2</v>
      </c>
      <c r="J24" s="63">
        <v>0</v>
      </c>
      <c r="K24" s="63">
        <v>9</v>
      </c>
      <c r="L24" s="139">
        <v>4</v>
      </c>
      <c r="M24" s="63" t="s">
        <v>34</v>
      </c>
      <c r="N24" s="63" t="s">
        <v>27</v>
      </c>
      <c r="O24" s="36" t="s">
        <v>53</v>
      </c>
    </row>
    <row r="25" spans="1:15" x14ac:dyDescent="0.25">
      <c r="A25" s="35">
        <v>2</v>
      </c>
      <c r="B25" s="35" t="s">
        <v>221</v>
      </c>
      <c r="C25" s="35" t="s">
        <v>308</v>
      </c>
      <c r="D25" s="35" t="s">
        <v>307</v>
      </c>
      <c r="E25" s="35"/>
      <c r="F25" s="35" t="s">
        <v>340</v>
      </c>
      <c r="G25" s="63" t="s">
        <v>25</v>
      </c>
      <c r="H25" s="63">
        <v>2</v>
      </c>
      <c r="I25" s="63">
        <v>2</v>
      </c>
      <c r="J25" s="63">
        <v>9</v>
      </c>
      <c r="K25" s="63">
        <v>9</v>
      </c>
      <c r="L25" s="139">
        <v>4</v>
      </c>
      <c r="M25" s="63" t="s">
        <v>26</v>
      </c>
      <c r="N25" s="63" t="s">
        <v>27</v>
      </c>
      <c r="O25" s="36" t="s">
        <v>54</v>
      </c>
    </row>
    <row r="26" spans="1:15" ht="18" customHeight="1" x14ac:dyDescent="0.25">
      <c r="A26" s="35">
        <v>2</v>
      </c>
      <c r="B26" s="35" t="s">
        <v>222</v>
      </c>
      <c r="C26" s="35" t="s">
        <v>55</v>
      </c>
      <c r="D26" s="35" t="s">
        <v>56</v>
      </c>
      <c r="E26" s="35"/>
      <c r="F26" s="35" t="s">
        <v>57</v>
      </c>
      <c r="G26" s="63" t="s">
        <v>98</v>
      </c>
      <c r="H26" s="63">
        <v>2</v>
      </c>
      <c r="I26" s="63">
        <v>2</v>
      </c>
      <c r="J26" s="63">
        <v>9</v>
      </c>
      <c r="K26" s="63">
        <v>9</v>
      </c>
      <c r="L26" s="139">
        <v>4</v>
      </c>
      <c r="M26" s="63" t="s">
        <v>34</v>
      </c>
      <c r="N26" s="63" t="s">
        <v>27</v>
      </c>
      <c r="O26" s="36" t="s">
        <v>58</v>
      </c>
    </row>
    <row r="27" spans="1:15" ht="28.5" x14ac:dyDescent="0.25">
      <c r="A27" s="35">
        <v>2</v>
      </c>
      <c r="B27" s="35"/>
      <c r="C27" s="35" t="s">
        <v>59</v>
      </c>
      <c r="D27" s="35" t="s">
        <v>60</v>
      </c>
      <c r="E27" s="35"/>
      <c r="F27" s="35"/>
      <c r="G27" s="63"/>
      <c r="H27" s="63">
        <v>0</v>
      </c>
      <c r="I27" s="63">
        <v>1</v>
      </c>
      <c r="J27" s="63">
        <v>0</v>
      </c>
      <c r="K27" s="63">
        <v>5</v>
      </c>
      <c r="L27" s="139">
        <v>2</v>
      </c>
      <c r="M27" s="63" t="s">
        <v>34</v>
      </c>
      <c r="N27" s="63" t="s">
        <v>61</v>
      </c>
      <c r="O27" s="35"/>
    </row>
    <row r="28" spans="1:15" x14ac:dyDescent="0.25">
      <c r="A28" s="29"/>
      <c r="B28" s="30"/>
      <c r="C28" s="30"/>
      <c r="D28" s="30"/>
      <c r="E28" s="30"/>
      <c r="F28" s="30"/>
      <c r="G28" s="62"/>
      <c r="H28" s="33">
        <f>SUM(H20:H27)</f>
        <v>7</v>
      </c>
      <c r="I28" s="33">
        <f>SUM(I20:I27)</f>
        <v>12</v>
      </c>
      <c r="J28" s="33">
        <f>SUM(J20:J27)</f>
        <v>32</v>
      </c>
      <c r="K28" s="33">
        <f>SUM(K20:K27)</f>
        <v>55</v>
      </c>
      <c r="L28" s="33">
        <f>SUM(L20:L27)</f>
        <v>26</v>
      </c>
      <c r="M28" s="32"/>
      <c r="N28" s="32"/>
      <c r="O28" s="55"/>
    </row>
    <row r="29" spans="1:15" ht="28.5" x14ac:dyDescent="0.25">
      <c r="A29" s="29"/>
      <c r="B29" s="30"/>
      <c r="C29" s="30"/>
      <c r="D29" s="30"/>
      <c r="E29" s="30"/>
      <c r="F29" s="30"/>
      <c r="G29" s="61" t="s">
        <v>45</v>
      </c>
      <c r="H29" s="151">
        <f>(H28+I28)*14</f>
        <v>266</v>
      </c>
      <c r="I29" s="152"/>
      <c r="J29" s="151">
        <f>SUM(J28:K28)</f>
        <v>87</v>
      </c>
      <c r="K29" s="152"/>
      <c r="L29" s="33"/>
      <c r="M29" s="32"/>
      <c r="N29" s="32"/>
      <c r="O29" s="55"/>
    </row>
    <row r="30" spans="1:15" x14ac:dyDescent="0.25">
      <c r="A30" s="12">
        <v>3</v>
      </c>
      <c r="B30" s="13" t="s">
        <v>196</v>
      </c>
      <c r="C30" s="13" t="s">
        <v>333</v>
      </c>
      <c r="D30" s="13" t="s">
        <v>339</v>
      </c>
      <c r="E30" s="13"/>
      <c r="F30" s="13" t="s">
        <v>340</v>
      </c>
      <c r="G30" s="60" t="s">
        <v>25</v>
      </c>
      <c r="H30" s="16">
        <v>0</v>
      </c>
      <c r="I30" s="16">
        <v>2</v>
      </c>
      <c r="J30" s="16">
        <v>0</v>
      </c>
      <c r="K30" s="16">
        <v>9</v>
      </c>
      <c r="L30" s="17">
        <v>3</v>
      </c>
      <c r="M30" s="18" t="s">
        <v>34</v>
      </c>
      <c r="N30" s="18" t="s">
        <v>27</v>
      </c>
      <c r="O30" s="14" t="s">
        <v>62</v>
      </c>
    </row>
    <row r="31" spans="1:15" x14ac:dyDescent="0.25">
      <c r="A31" s="12">
        <v>3</v>
      </c>
      <c r="B31" s="13" t="s">
        <v>197</v>
      </c>
      <c r="C31" s="13" t="s">
        <v>224</v>
      </c>
      <c r="D31" s="13" t="s">
        <v>165</v>
      </c>
      <c r="E31" s="13"/>
      <c r="F31" s="13" t="s">
        <v>63</v>
      </c>
      <c r="G31" s="60" t="s">
        <v>25</v>
      </c>
      <c r="H31" s="16">
        <v>1</v>
      </c>
      <c r="I31" s="16">
        <v>2</v>
      </c>
      <c r="J31" s="16">
        <v>5</v>
      </c>
      <c r="K31" s="16">
        <v>9</v>
      </c>
      <c r="L31" s="17">
        <v>4</v>
      </c>
      <c r="M31" s="18" t="s">
        <v>34</v>
      </c>
      <c r="N31" s="18" t="s">
        <v>27</v>
      </c>
      <c r="O31" s="14" t="s">
        <v>335</v>
      </c>
    </row>
    <row r="32" spans="1:15" ht="28.5" x14ac:dyDescent="0.25">
      <c r="A32" s="12">
        <v>3</v>
      </c>
      <c r="B32" s="13" t="s">
        <v>225</v>
      </c>
      <c r="C32" s="13" t="s">
        <v>329</v>
      </c>
      <c r="D32" s="13" t="s">
        <v>166</v>
      </c>
      <c r="E32" s="13"/>
      <c r="F32" s="13" t="s">
        <v>43</v>
      </c>
      <c r="G32" s="60" t="s">
        <v>25</v>
      </c>
      <c r="H32" s="16">
        <v>0</v>
      </c>
      <c r="I32" s="16">
        <v>3</v>
      </c>
      <c r="J32" s="16">
        <v>0</v>
      </c>
      <c r="K32" s="16">
        <v>13</v>
      </c>
      <c r="L32" s="17">
        <v>3</v>
      </c>
      <c r="M32" s="18" t="s">
        <v>34</v>
      </c>
      <c r="N32" s="18" t="s">
        <v>27</v>
      </c>
      <c r="O32" s="14" t="s">
        <v>64</v>
      </c>
    </row>
    <row r="33" spans="1:15" ht="28.5" x14ac:dyDescent="0.25">
      <c r="A33" s="12">
        <v>3</v>
      </c>
      <c r="B33" s="68" t="s">
        <v>65</v>
      </c>
      <c r="C33" s="69" t="s">
        <v>226</v>
      </c>
      <c r="D33" s="70" t="s">
        <v>227</v>
      </c>
      <c r="E33" s="71"/>
      <c r="F33" s="71" t="s">
        <v>41</v>
      </c>
      <c r="G33" s="72" t="s">
        <v>133</v>
      </c>
      <c r="H33" s="73">
        <v>2</v>
      </c>
      <c r="I33" s="74">
        <v>2</v>
      </c>
      <c r="J33" s="73">
        <v>9</v>
      </c>
      <c r="K33" s="73">
        <v>9</v>
      </c>
      <c r="L33" s="75">
        <v>3</v>
      </c>
      <c r="M33" s="76" t="s">
        <v>26</v>
      </c>
      <c r="N33" s="76" t="s">
        <v>27</v>
      </c>
      <c r="O33" s="136" t="s">
        <v>228</v>
      </c>
    </row>
    <row r="34" spans="1:15" ht="22.7" customHeight="1" x14ac:dyDescent="0.25">
      <c r="A34" s="12">
        <v>3</v>
      </c>
      <c r="B34" s="13" t="s">
        <v>229</v>
      </c>
      <c r="C34" s="13" t="s">
        <v>309</v>
      </c>
      <c r="D34" s="13" t="s">
        <v>310</v>
      </c>
      <c r="E34" s="13"/>
      <c r="F34" s="13" t="s">
        <v>46</v>
      </c>
      <c r="G34" s="60" t="s">
        <v>25</v>
      </c>
      <c r="H34" s="16">
        <v>2</v>
      </c>
      <c r="I34" s="16">
        <v>0</v>
      </c>
      <c r="J34" s="16">
        <v>9</v>
      </c>
      <c r="K34" s="16">
        <v>0</v>
      </c>
      <c r="L34" s="17">
        <v>3</v>
      </c>
      <c r="M34" s="18" t="s">
        <v>34</v>
      </c>
      <c r="N34" s="18" t="s">
        <v>27</v>
      </c>
      <c r="O34" s="14" t="s">
        <v>66</v>
      </c>
    </row>
    <row r="35" spans="1:15" ht="22.7" customHeight="1" x14ac:dyDescent="0.25">
      <c r="A35" s="12">
        <v>3</v>
      </c>
      <c r="B35" s="13" t="s">
        <v>230</v>
      </c>
      <c r="C35" s="13" t="s">
        <v>311</v>
      </c>
      <c r="D35" s="13" t="s">
        <v>337</v>
      </c>
      <c r="E35" s="13"/>
      <c r="F35" s="13" t="s">
        <v>67</v>
      </c>
      <c r="G35" s="60" t="s">
        <v>135</v>
      </c>
      <c r="H35" s="16">
        <v>2</v>
      </c>
      <c r="I35" s="16">
        <v>0</v>
      </c>
      <c r="J35" s="16">
        <v>9</v>
      </c>
      <c r="K35" s="16">
        <v>0</v>
      </c>
      <c r="L35" s="17">
        <v>3</v>
      </c>
      <c r="M35" s="18" t="s">
        <v>34</v>
      </c>
      <c r="N35" s="18" t="s">
        <v>27</v>
      </c>
      <c r="O35" s="14" t="s">
        <v>68</v>
      </c>
    </row>
    <row r="36" spans="1:15" s="148" customFormat="1" x14ac:dyDescent="0.25">
      <c r="A36" s="12">
        <v>3</v>
      </c>
      <c r="B36" s="13" t="s">
        <v>231</v>
      </c>
      <c r="C36" s="13" t="s">
        <v>312</v>
      </c>
      <c r="D36" s="13" t="s">
        <v>313</v>
      </c>
      <c r="E36" s="13"/>
      <c r="F36" s="43" t="s">
        <v>340</v>
      </c>
      <c r="G36" s="60" t="s">
        <v>25</v>
      </c>
      <c r="H36" s="16">
        <v>0</v>
      </c>
      <c r="I36" s="16">
        <v>2</v>
      </c>
      <c r="J36" s="16">
        <v>0</v>
      </c>
      <c r="K36" s="16">
        <v>9</v>
      </c>
      <c r="L36" s="17">
        <v>3</v>
      </c>
      <c r="M36" s="18" t="s">
        <v>34</v>
      </c>
      <c r="N36" s="18" t="s">
        <v>27</v>
      </c>
      <c r="O36" s="53"/>
    </row>
    <row r="37" spans="1:15" ht="28.5" x14ac:dyDescent="0.25">
      <c r="A37" s="12">
        <v>3</v>
      </c>
      <c r="B37" s="13"/>
      <c r="C37" s="13" t="s">
        <v>59</v>
      </c>
      <c r="D37" s="13" t="s">
        <v>60</v>
      </c>
      <c r="E37" s="13"/>
      <c r="F37" s="13"/>
      <c r="G37" s="60"/>
      <c r="H37" s="16">
        <v>0</v>
      </c>
      <c r="I37" s="16">
        <v>1</v>
      </c>
      <c r="J37" s="16">
        <v>0</v>
      </c>
      <c r="K37" s="16">
        <v>5</v>
      </c>
      <c r="L37" s="17">
        <v>2</v>
      </c>
      <c r="M37" s="18" t="s">
        <v>34</v>
      </c>
      <c r="N37" s="18" t="s">
        <v>61</v>
      </c>
      <c r="O37" s="53"/>
    </row>
    <row r="38" spans="1:15" x14ac:dyDescent="0.25">
      <c r="A38" s="29"/>
      <c r="B38" s="30"/>
      <c r="C38" s="30"/>
      <c r="D38" s="30"/>
      <c r="E38" s="30"/>
      <c r="F38" s="30"/>
      <c r="G38" s="62"/>
      <c r="H38" s="33">
        <f>SUM(H30:H37)</f>
        <v>7</v>
      </c>
      <c r="I38" s="33">
        <f>SUM(I30:I37)</f>
        <v>12</v>
      </c>
      <c r="J38" s="33">
        <f>SUM(J30:J36)</f>
        <v>32</v>
      </c>
      <c r="K38" s="33">
        <f>SUM(K30:K36)</f>
        <v>49</v>
      </c>
      <c r="L38" s="33">
        <f>SUM(L30:L37)</f>
        <v>24</v>
      </c>
      <c r="M38" s="32"/>
      <c r="N38" s="32"/>
      <c r="O38" s="55"/>
    </row>
    <row r="39" spans="1:15" ht="28.5" x14ac:dyDescent="0.25">
      <c r="A39" s="29"/>
      <c r="B39" s="30"/>
      <c r="C39" s="30"/>
      <c r="D39" s="30"/>
      <c r="E39" s="30"/>
      <c r="F39" s="30"/>
      <c r="G39" s="61" t="s">
        <v>45</v>
      </c>
      <c r="H39" s="151">
        <f>(H48+I48)*14</f>
        <v>294</v>
      </c>
      <c r="I39" s="152"/>
      <c r="J39" s="151">
        <f>SUM(J38:K38)</f>
        <v>81</v>
      </c>
      <c r="K39" s="152"/>
      <c r="L39" s="33"/>
      <c r="M39" s="32"/>
      <c r="N39" s="32"/>
      <c r="O39" s="55"/>
    </row>
    <row r="40" spans="1:15" x14ac:dyDescent="0.25">
      <c r="A40" s="35">
        <v>4</v>
      </c>
      <c r="B40" s="35" t="s">
        <v>198</v>
      </c>
      <c r="C40" s="35" t="s">
        <v>238</v>
      </c>
      <c r="D40" s="35" t="s">
        <v>314</v>
      </c>
      <c r="E40" s="35"/>
      <c r="F40" s="35" t="s">
        <v>24</v>
      </c>
      <c r="G40" s="63" t="s">
        <v>25</v>
      </c>
      <c r="H40" s="63">
        <v>0</v>
      </c>
      <c r="I40" s="63">
        <v>2</v>
      </c>
      <c r="J40" s="63">
        <v>0</v>
      </c>
      <c r="K40" s="63">
        <v>5</v>
      </c>
      <c r="L40" s="139">
        <v>3</v>
      </c>
      <c r="M40" s="63" t="s">
        <v>34</v>
      </c>
      <c r="N40" s="63" t="s">
        <v>27</v>
      </c>
      <c r="O40" s="35"/>
    </row>
    <row r="41" spans="1:15" x14ac:dyDescent="0.25">
      <c r="A41" s="35">
        <v>4</v>
      </c>
      <c r="B41" s="35" t="s">
        <v>239</v>
      </c>
      <c r="C41" s="35" t="s">
        <v>240</v>
      </c>
      <c r="D41" s="35" t="s">
        <v>315</v>
      </c>
      <c r="E41" s="35"/>
      <c r="F41" s="35" t="s">
        <v>46</v>
      </c>
      <c r="G41" s="63" t="s">
        <v>25</v>
      </c>
      <c r="H41" s="63">
        <v>0</v>
      </c>
      <c r="I41" s="63">
        <v>2</v>
      </c>
      <c r="J41" s="63">
        <v>0</v>
      </c>
      <c r="K41" s="63">
        <v>9</v>
      </c>
      <c r="L41" s="139">
        <v>3</v>
      </c>
      <c r="M41" s="63" t="s">
        <v>34</v>
      </c>
      <c r="N41" s="63" t="s">
        <v>27</v>
      </c>
      <c r="O41" s="35" t="s">
        <v>69</v>
      </c>
    </row>
    <row r="42" spans="1:15" x14ac:dyDescent="0.25">
      <c r="A42" s="35">
        <v>4</v>
      </c>
      <c r="B42" s="35" t="s">
        <v>241</v>
      </c>
      <c r="C42" s="35" t="s">
        <v>51</v>
      </c>
      <c r="D42" s="35" t="s">
        <v>167</v>
      </c>
      <c r="E42" s="35"/>
      <c r="F42" s="35" t="s">
        <v>103</v>
      </c>
      <c r="G42" s="63" t="s">
        <v>25</v>
      </c>
      <c r="H42" s="63">
        <v>0</v>
      </c>
      <c r="I42" s="63">
        <v>3</v>
      </c>
      <c r="J42" s="63">
        <v>0</v>
      </c>
      <c r="K42" s="63">
        <v>13</v>
      </c>
      <c r="L42" s="139">
        <v>3</v>
      </c>
      <c r="M42" s="63" t="s">
        <v>26</v>
      </c>
      <c r="N42" s="63" t="s">
        <v>27</v>
      </c>
      <c r="O42" s="35" t="s">
        <v>52</v>
      </c>
    </row>
    <row r="43" spans="1:15" x14ac:dyDescent="0.25">
      <c r="A43" s="35">
        <v>4</v>
      </c>
      <c r="B43" s="35" t="s">
        <v>242</v>
      </c>
      <c r="C43" s="35" t="s">
        <v>317</v>
      </c>
      <c r="D43" s="35" t="s">
        <v>316</v>
      </c>
      <c r="E43" s="35"/>
      <c r="F43" s="35" t="s">
        <v>343</v>
      </c>
      <c r="G43" s="63" t="s">
        <v>25</v>
      </c>
      <c r="H43" s="63">
        <v>0</v>
      </c>
      <c r="I43" s="63">
        <v>2</v>
      </c>
      <c r="J43" s="63">
        <v>0</v>
      </c>
      <c r="K43" s="63">
        <v>9</v>
      </c>
      <c r="L43" s="139">
        <v>3</v>
      </c>
      <c r="M43" s="63" t="s">
        <v>34</v>
      </c>
      <c r="N43" s="63" t="s">
        <v>27</v>
      </c>
      <c r="O43" s="35" t="s">
        <v>70</v>
      </c>
    </row>
    <row r="44" spans="1:15" ht="28.5" x14ac:dyDescent="0.25">
      <c r="A44" s="35">
        <v>4</v>
      </c>
      <c r="B44" s="35" t="s">
        <v>243</v>
      </c>
      <c r="C44" s="35" t="s">
        <v>71</v>
      </c>
      <c r="D44" s="35" t="s">
        <v>168</v>
      </c>
      <c r="E44" s="35"/>
      <c r="F44" s="35" t="s">
        <v>63</v>
      </c>
      <c r="G44" s="63" t="s">
        <v>25</v>
      </c>
      <c r="H44" s="63">
        <v>0</v>
      </c>
      <c r="I44" s="63">
        <v>2</v>
      </c>
      <c r="J44" s="63">
        <v>0</v>
      </c>
      <c r="K44" s="63">
        <v>9</v>
      </c>
      <c r="L44" s="139">
        <v>3</v>
      </c>
      <c r="M44" s="63" t="s">
        <v>34</v>
      </c>
      <c r="N44" s="63" t="s">
        <v>27</v>
      </c>
      <c r="O44" s="35" t="s">
        <v>72</v>
      </c>
    </row>
    <row r="45" spans="1:15" ht="26.1" customHeight="1" x14ac:dyDescent="0.25">
      <c r="A45" s="35">
        <v>4</v>
      </c>
      <c r="B45" s="35" t="s">
        <v>203</v>
      </c>
      <c r="C45" s="35" t="s">
        <v>332</v>
      </c>
      <c r="D45" s="35" t="s">
        <v>331</v>
      </c>
      <c r="E45" s="35"/>
      <c r="F45" s="35" t="s">
        <v>132</v>
      </c>
      <c r="G45" s="63" t="s">
        <v>98</v>
      </c>
      <c r="H45" s="63">
        <v>2</v>
      </c>
      <c r="I45" s="63">
        <v>3</v>
      </c>
      <c r="J45" s="63">
        <v>9</v>
      </c>
      <c r="K45" s="63">
        <v>13</v>
      </c>
      <c r="L45" s="139">
        <v>5</v>
      </c>
      <c r="M45" s="63" t="s">
        <v>34</v>
      </c>
      <c r="N45" s="63" t="s">
        <v>27</v>
      </c>
      <c r="O45" s="35"/>
    </row>
    <row r="46" spans="1:15" x14ac:dyDescent="0.25">
      <c r="A46" s="35">
        <v>4</v>
      </c>
      <c r="B46" s="35" t="s">
        <v>244</v>
      </c>
      <c r="C46" s="35" t="s">
        <v>73</v>
      </c>
      <c r="D46" s="35" t="s">
        <v>74</v>
      </c>
      <c r="E46" s="35"/>
      <c r="F46" s="35" t="s">
        <v>75</v>
      </c>
      <c r="G46" s="63" t="s">
        <v>25</v>
      </c>
      <c r="H46" s="63">
        <v>0</v>
      </c>
      <c r="I46" s="63">
        <v>4</v>
      </c>
      <c r="J46" s="63">
        <v>0</v>
      </c>
      <c r="K46" s="63">
        <v>17</v>
      </c>
      <c r="L46" s="139">
        <v>6</v>
      </c>
      <c r="M46" s="63" t="s">
        <v>34</v>
      </c>
      <c r="N46" s="63" t="s">
        <v>27</v>
      </c>
      <c r="O46" s="35"/>
    </row>
    <row r="47" spans="1:15" ht="28.5" x14ac:dyDescent="0.25">
      <c r="A47" s="35">
        <v>4</v>
      </c>
      <c r="B47" s="35"/>
      <c r="C47" s="35" t="s">
        <v>59</v>
      </c>
      <c r="D47" s="35" t="s">
        <v>60</v>
      </c>
      <c r="E47" s="35"/>
      <c r="F47" s="35"/>
      <c r="G47" s="63"/>
      <c r="H47" s="63">
        <v>0</v>
      </c>
      <c r="I47" s="63">
        <v>1</v>
      </c>
      <c r="J47" s="63">
        <v>0</v>
      </c>
      <c r="K47" s="63">
        <v>5</v>
      </c>
      <c r="L47" s="139">
        <v>2</v>
      </c>
      <c r="M47" s="63"/>
      <c r="N47" s="63" t="s">
        <v>61</v>
      </c>
      <c r="O47" s="35"/>
    </row>
    <row r="48" spans="1:15" x14ac:dyDescent="0.25">
      <c r="A48" s="29"/>
      <c r="B48" s="30"/>
      <c r="C48" s="30"/>
      <c r="D48" s="30"/>
      <c r="E48" s="30"/>
      <c r="F48" s="30"/>
      <c r="G48" s="62"/>
      <c r="H48" s="33">
        <f>SUM(H40:H47)</f>
        <v>2</v>
      </c>
      <c r="I48" s="33">
        <f>SUM(I40:I47)</f>
        <v>19</v>
      </c>
      <c r="J48" s="33">
        <f>SUM(J40:J47)</f>
        <v>9</v>
      </c>
      <c r="K48" s="33">
        <f>SUM(K40:K47)</f>
        <v>80</v>
      </c>
      <c r="L48" s="33">
        <f>SUM(L40:L47)</f>
        <v>28</v>
      </c>
      <c r="M48" s="32"/>
      <c r="N48" s="32"/>
      <c r="O48" s="55"/>
    </row>
    <row r="49" spans="1:15" ht="28.5" x14ac:dyDescent="0.25">
      <c r="A49" s="29"/>
      <c r="B49" s="30"/>
      <c r="C49" s="30"/>
      <c r="D49" s="30"/>
      <c r="E49" s="30"/>
      <c r="F49" s="30"/>
      <c r="G49" s="61" t="s">
        <v>45</v>
      </c>
      <c r="H49" s="151">
        <f>SUM(H48:I48)*14</f>
        <v>294</v>
      </c>
      <c r="I49" s="152"/>
      <c r="J49" s="151">
        <f>SUM(J48:K48)</f>
        <v>89</v>
      </c>
      <c r="K49" s="152"/>
      <c r="L49" s="33"/>
      <c r="M49" s="32"/>
      <c r="N49" s="32"/>
      <c r="O49" s="55"/>
    </row>
    <row r="50" spans="1:15" ht="28.5" x14ac:dyDescent="0.25">
      <c r="A50" s="12">
        <v>5</v>
      </c>
      <c r="B50" s="13" t="s">
        <v>245</v>
      </c>
      <c r="C50" s="15" t="s">
        <v>140</v>
      </c>
      <c r="D50" s="15" t="s">
        <v>169</v>
      </c>
      <c r="E50" s="13"/>
      <c r="F50" s="14" t="s">
        <v>29</v>
      </c>
      <c r="G50" s="60" t="s">
        <v>25</v>
      </c>
      <c r="H50" s="16">
        <v>0</v>
      </c>
      <c r="I50" s="16">
        <v>3</v>
      </c>
      <c r="J50" s="16">
        <v>0</v>
      </c>
      <c r="K50" s="16">
        <v>13</v>
      </c>
      <c r="L50" s="17">
        <v>4</v>
      </c>
      <c r="M50" s="18" t="s">
        <v>34</v>
      </c>
      <c r="N50" s="18" t="s">
        <v>27</v>
      </c>
      <c r="O50" s="13" t="s">
        <v>76</v>
      </c>
    </row>
    <row r="51" spans="1:15" x14ac:dyDescent="0.25">
      <c r="A51" s="12">
        <v>5</v>
      </c>
      <c r="B51" s="13" t="s">
        <v>246</v>
      </c>
      <c r="C51" s="13" t="s">
        <v>318</v>
      </c>
      <c r="D51" s="13" t="s">
        <v>319</v>
      </c>
      <c r="E51" s="13"/>
      <c r="F51" s="13" t="s">
        <v>77</v>
      </c>
      <c r="G51" s="60" t="s">
        <v>133</v>
      </c>
      <c r="H51" s="16">
        <v>0</v>
      </c>
      <c r="I51" s="16">
        <v>2</v>
      </c>
      <c r="J51" s="16">
        <v>0</v>
      </c>
      <c r="K51" s="16">
        <v>9</v>
      </c>
      <c r="L51" s="17">
        <v>3</v>
      </c>
      <c r="M51" s="18" t="s">
        <v>34</v>
      </c>
      <c r="N51" s="18" t="s">
        <v>27</v>
      </c>
      <c r="O51" s="13" t="s">
        <v>78</v>
      </c>
    </row>
    <row r="52" spans="1:15" x14ac:dyDescent="0.25">
      <c r="A52" s="12">
        <v>5</v>
      </c>
      <c r="B52" s="13" t="s">
        <v>247</v>
      </c>
      <c r="C52" s="13" t="s">
        <v>320</v>
      </c>
      <c r="D52" s="13" t="s">
        <v>321</v>
      </c>
      <c r="E52" s="13"/>
      <c r="F52" s="13" t="s">
        <v>49</v>
      </c>
      <c r="G52" s="60" t="s">
        <v>223</v>
      </c>
      <c r="H52" s="16">
        <v>0</v>
      </c>
      <c r="I52" s="16">
        <v>4</v>
      </c>
      <c r="J52" s="16">
        <v>0</v>
      </c>
      <c r="K52" s="16">
        <v>17</v>
      </c>
      <c r="L52" s="17">
        <v>4</v>
      </c>
      <c r="M52" s="18" t="s">
        <v>26</v>
      </c>
      <c r="N52" s="18" t="s">
        <v>27</v>
      </c>
      <c r="O52" s="53"/>
    </row>
    <row r="53" spans="1:15" ht="27.95" customHeight="1" x14ac:dyDescent="0.25">
      <c r="A53" s="12">
        <v>5</v>
      </c>
      <c r="B53" s="13" t="s">
        <v>248</v>
      </c>
      <c r="C53" s="13" t="s">
        <v>267</v>
      </c>
      <c r="D53" s="80" t="s">
        <v>199</v>
      </c>
      <c r="E53" s="13"/>
      <c r="F53" s="13" t="s">
        <v>346</v>
      </c>
      <c r="G53" s="60" t="s">
        <v>25</v>
      </c>
      <c r="H53" s="16">
        <v>2</v>
      </c>
      <c r="I53" s="16">
        <v>0</v>
      </c>
      <c r="J53" s="16">
        <v>9</v>
      </c>
      <c r="K53" s="16">
        <v>0</v>
      </c>
      <c r="L53" s="17">
        <v>3</v>
      </c>
      <c r="M53" s="18" t="s">
        <v>26</v>
      </c>
      <c r="N53" s="18" t="s">
        <v>27</v>
      </c>
      <c r="O53" s="53"/>
    </row>
    <row r="54" spans="1:15" ht="27.95" customHeight="1" x14ac:dyDescent="0.25">
      <c r="A54" s="12">
        <v>5</v>
      </c>
      <c r="B54" s="13" t="s">
        <v>250</v>
      </c>
      <c r="C54" s="13" t="s">
        <v>322</v>
      </c>
      <c r="D54" s="80" t="s">
        <v>323</v>
      </c>
      <c r="E54" s="13"/>
      <c r="F54" s="13" t="s">
        <v>340</v>
      </c>
      <c r="G54" s="60" t="s">
        <v>25</v>
      </c>
      <c r="H54" s="16">
        <v>2</v>
      </c>
      <c r="I54" s="16">
        <v>0</v>
      </c>
      <c r="J54" s="16">
        <v>9</v>
      </c>
      <c r="K54" s="16">
        <v>0</v>
      </c>
      <c r="L54" s="17">
        <v>3</v>
      </c>
      <c r="M54" s="18" t="s">
        <v>34</v>
      </c>
      <c r="N54" s="18" t="s">
        <v>27</v>
      </c>
      <c r="O54" s="53" t="s">
        <v>348</v>
      </c>
    </row>
    <row r="55" spans="1:15" s="149" customFormat="1" x14ac:dyDescent="0.25">
      <c r="A55" s="81">
        <v>5</v>
      </c>
      <c r="B55" s="80" t="s">
        <v>249</v>
      </c>
      <c r="C55" s="80" t="s">
        <v>79</v>
      </c>
      <c r="D55" s="80" t="s">
        <v>80</v>
      </c>
      <c r="E55" s="80"/>
      <c r="F55" s="80" t="s">
        <v>75</v>
      </c>
      <c r="G55" s="82" t="s">
        <v>25</v>
      </c>
      <c r="H55" s="83">
        <v>0</v>
      </c>
      <c r="I55" s="83">
        <v>4</v>
      </c>
      <c r="J55" s="83">
        <v>0</v>
      </c>
      <c r="K55" s="83">
        <v>17</v>
      </c>
      <c r="L55" s="84">
        <v>6</v>
      </c>
      <c r="M55" s="85" t="s">
        <v>34</v>
      </c>
      <c r="N55" s="85" t="s">
        <v>27</v>
      </c>
      <c r="O55" s="86"/>
    </row>
    <row r="56" spans="1:15" ht="42.75" x14ac:dyDescent="0.25">
      <c r="A56" s="41"/>
      <c r="B56" s="43"/>
      <c r="C56" s="43" t="s">
        <v>40</v>
      </c>
      <c r="D56" s="43" t="s">
        <v>161</v>
      </c>
      <c r="E56" s="43"/>
      <c r="F56" s="43"/>
      <c r="G56" s="65"/>
      <c r="H56" s="129">
        <v>0</v>
      </c>
      <c r="I56" s="129">
        <v>2</v>
      </c>
      <c r="J56" s="129">
        <v>0</v>
      </c>
      <c r="K56" s="129">
        <v>9</v>
      </c>
      <c r="L56" s="129">
        <v>3</v>
      </c>
      <c r="M56" s="45" t="s">
        <v>34</v>
      </c>
      <c r="N56" s="45" t="s">
        <v>151</v>
      </c>
      <c r="O56" s="57"/>
    </row>
    <row r="57" spans="1:15" ht="28.5" x14ac:dyDescent="0.25">
      <c r="A57" s="12">
        <v>5</v>
      </c>
      <c r="B57" s="13"/>
      <c r="C57" s="13" t="s">
        <v>59</v>
      </c>
      <c r="D57" s="13" t="s">
        <v>60</v>
      </c>
      <c r="E57" s="13"/>
      <c r="F57" s="13"/>
      <c r="G57" s="60"/>
      <c r="H57" s="16">
        <v>0</v>
      </c>
      <c r="I57" s="16">
        <v>2</v>
      </c>
      <c r="J57" s="16">
        <v>0</v>
      </c>
      <c r="K57" s="16">
        <v>5</v>
      </c>
      <c r="L57" s="17">
        <v>2</v>
      </c>
      <c r="M57" s="18" t="s">
        <v>34</v>
      </c>
      <c r="N57" s="18" t="s">
        <v>61</v>
      </c>
      <c r="O57" s="53"/>
    </row>
    <row r="58" spans="1:15" x14ac:dyDescent="0.25">
      <c r="A58" s="29"/>
      <c r="B58" s="30"/>
      <c r="C58" s="30"/>
      <c r="D58" s="30"/>
      <c r="E58" s="30"/>
      <c r="F58" s="30"/>
      <c r="G58" s="62"/>
      <c r="H58" s="33">
        <f>SUM(H50:H57)</f>
        <v>4</v>
      </c>
      <c r="I58" s="33">
        <f>SUM(I50:I57)</f>
        <v>17</v>
      </c>
      <c r="J58" s="33">
        <f>+K58</f>
        <v>70</v>
      </c>
      <c r="K58" s="33">
        <f>SUM(K50:K57)</f>
        <v>70</v>
      </c>
      <c r="L58" s="33">
        <f>SUM(L50:L57)</f>
        <v>28</v>
      </c>
      <c r="M58" s="32"/>
      <c r="N58" s="32"/>
      <c r="O58" s="55"/>
    </row>
    <row r="59" spans="1:15" ht="28.5" x14ac:dyDescent="0.25">
      <c r="A59" s="29"/>
      <c r="B59" s="30"/>
      <c r="C59" s="30"/>
      <c r="D59" s="30"/>
      <c r="E59" s="30"/>
      <c r="F59" s="30"/>
      <c r="G59" s="61" t="s">
        <v>45</v>
      </c>
      <c r="H59" s="151">
        <f>(H58+I58)*14</f>
        <v>294</v>
      </c>
      <c r="I59" s="152"/>
      <c r="J59" s="151">
        <f>J58+K58</f>
        <v>140</v>
      </c>
      <c r="K59" s="152"/>
      <c r="L59" s="33"/>
      <c r="M59" s="32"/>
      <c r="N59" s="32"/>
      <c r="O59" s="55"/>
    </row>
    <row r="60" spans="1:15" x14ac:dyDescent="0.25">
      <c r="A60" s="34">
        <v>6</v>
      </c>
      <c r="B60" s="35" t="s">
        <v>251</v>
      </c>
      <c r="C60" s="35" t="s">
        <v>324</v>
      </c>
      <c r="D60" s="35" t="s">
        <v>325</v>
      </c>
      <c r="E60" s="35"/>
      <c r="F60" s="35" t="s">
        <v>77</v>
      </c>
      <c r="G60" s="63" t="s">
        <v>133</v>
      </c>
      <c r="H60" s="63">
        <v>2</v>
      </c>
      <c r="I60" s="63">
        <v>0</v>
      </c>
      <c r="J60" s="63">
        <v>9</v>
      </c>
      <c r="K60" s="63">
        <v>0</v>
      </c>
      <c r="L60" s="139">
        <v>3</v>
      </c>
      <c r="M60" s="63" t="s">
        <v>26</v>
      </c>
      <c r="N60" s="63" t="s">
        <v>27</v>
      </c>
      <c r="O60" s="36" t="s">
        <v>82</v>
      </c>
    </row>
    <row r="61" spans="1:15" ht="28.5" x14ac:dyDescent="0.25">
      <c r="A61" s="34">
        <v>6</v>
      </c>
      <c r="B61" s="35" t="s">
        <v>252</v>
      </c>
      <c r="C61" s="35" t="s">
        <v>326</v>
      </c>
      <c r="D61" s="35" t="s">
        <v>327</v>
      </c>
      <c r="E61" s="35"/>
      <c r="F61" s="35" t="s">
        <v>189</v>
      </c>
      <c r="G61" s="63" t="s">
        <v>98</v>
      </c>
      <c r="H61" s="63">
        <v>2</v>
      </c>
      <c r="I61" s="63">
        <v>1</v>
      </c>
      <c r="J61" s="63">
        <v>9</v>
      </c>
      <c r="K61" s="63">
        <v>5</v>
      </c>
      <c r="L61" s="139">
        <v>4</v>
      </c>
      <c r="M61" s="63" t="s">
        <v>26</v>
      </c>
      <c r="N61" s="63" t="s">
        <v>27</v>
      </c>
      <c r="O61" s="36"/>
    </row>
    <row r="62" spans="1:15" ht="28.5" x14ac:dyDescent="0.25">
      <c r="A62" s="34">
        <v>6</v>
      </c>
      <c r="B62" s="35" t="s">
        <v>253</v>
      </c>
      <c r="C62" s="35" t="s">
        <v>83</v>
      </c>
      <c r="D62" s="35" t="s">
        <v>171</v>
      </c>
      <c r="E62" s="35"/>
      <c r="F62" s="35" t="s">
        <v>347</v>
      </c>
      <c r="G62" s="63" t="s">
        <v>98</v>
      </c>
      <c r="H62" s="63">
        <v>0</v>
      </c>
      <c r="I62" s="63">
        <v>4</v>
      </c>
      <c r="J62" s="63">
        <v>0</v>
      </c>
      <c r="K62" s="63">
        <v>17</v>
      </c>
      <c r="L62" s="139">
        <v>4</v>
      </c>
      <c r="M62" s="63" t="s">
        <v>34</v>
      </c>
      <c r="N62" s="63" t="s">
        <v>27</v>
      </c>
      <c r="O62" s="36"/>
    </row>
    <row r="63" spans="1:15" x14ac:dyDescent="0.25">
      <c r="A63" s="34">
        <v>6</v>
      </c>
      <c r="B63" s="35" t="s">
        <v>255</v>
      </c>
      <c r="C63" s="35" t="s">
        <v>254</v>
      </c>
      <c r="D63" s="35" t="s">
        <v>336</v>
      </c>
      <c r="E63" s="35"/>
      <c r="F63" s="35" t="s">
        <v>67</v>
      </c>
      <c r="G63" s="63" t="s">
        <v>135</v>
      </c>
      <c r="H63" s="63">
        <v>2</v>
      </c>
      <c r="I63" s="63">
        <v>0</v>
      </c>
      <c r="J63" s="63">
        <v>9</v>
      </c>
      <c r="K63" s="63">
        <v>0</v>
      </c>
      <c r="L63" s="139">
        <v>3</v>
      </c>
      <c r="M63" s="63" t="s">
        <v>34</v>
      </c>
      <c r="N63" s="63" t="s">
        <v>27</v>
      </c>
      <c r="O63" s="36" t="s">
        <v>84</v>
      </c>
    </row>
    <row r="64" spans="1:15" x14ac:dyDescent="0.25">
      <c r="A64" s="34">
        <v>6</v>
      </c>
      <c r="B64" s="35" t="s">
        <v>204</v>
      </c>
      <c r="C64" s="35" t="s">
        <v>256</v>
      </c>
      <c r="D64" s="35" t="s">
        <v>257</v>
      </c>
      <c r="E64" s="35"/>
      <c r="F64" s="35" t="s">
        <v>81</v>
      </c>
      <c r="G64" s="63" t="s">
        <v>25</v>
      </c>
      <c r="H64" s="63">
        <v>0</v>
      </c>
      <c r="I64" s="63">
        <v>2</v>
      </c>
      <c r="J64" s="63">
        <v>0</v>
      </c>
      <c r="K64" s="63">
        <v>9</v>
      </c>
      <c r="L64" s="139">
        <v>3</v>
      </c>
      <c r="M64" s="63" t="s">
        <v>34</v>
      </c>
      <c r="N64" s="63" t="s">
        <v>27</v>
      </c>
      <c r="O64" s="36"/>
    </row>
    <row r="65" spans="1:15" x14ac:dyDescent="0.25">
      <c r="A65" s="34">
        <v>6</v>
      </c>
      <c r="B65" s="35" t="s">
        <v>205</v>
      </c>
      <c r="C65" s="35" t="s">
        <v>258</v>
      </c>
      <c r="D65" s="35" t="s">
        <v>259</v>
      </c>
      <c r="E65" s="35"/>
      <c r="F65" s="35" t="s">
        <v>29</v>
      </c>
      <c r="G65" s="63" t="s">
        <v>25</v>
      </c>
      <c r="H65" s="63">
        <v>0</v>
      </c>
      <c r="I65" s="63">
        <v>2</v>
      </c>
      <c r="J65" s="63">
        <v>0</v>
      </c>
      <c r="K65" s="63">
        <v>9</v>
      </c>
      <c r="L65" s="139">
        <v>3</v>
      </c>
      <c r="M65" s="63" t="s">
        <v>34</v>
      </c>
      <c r="N65" s="63" t="s">
        <v>27</v>
      </c>
      <c r="O65" s="36" t="s">
        <v>85</v>
      </c>
    </row>
    <row r="66" spans="1:15" x14ac:dyDescent="0.25">
      <c r="A66" s="34">
        <v>6</v>
      </c>
      <c r="B66" s="35" t="s">
        <v>260</v>
      </c>
      <c r="C66" s="35" t="s">
        <v>86</v>
      </c>
      <c r="D66" s="35" t="s">
        <v>87</v>
      </c>
      <c r="E66" s="35"/>
      <c r="F66" s="35" t="s">
        <v>75</v>
      </c>
      <c r="G66" s="64" t="s">
        <v>25</v>
      </c>
      <c r="H66" s="78">
        <v>0</v>
      </c>
      <c r="I66" s="78">
        <v>2</v>
      </c>
      <c r="J66" s="78">
        <v>0</v>
      </c>
      <c r="K66" s="78">
        <v>9</v>
      </c>
      <c r="L66" s="79">
        <v>4</v>
      </c>
      <c r="M66" s="77" t="s">
        <v>34</v>
      </c>
      <c r="N66" s="77" t="s">
        <v>27</v>
      </c>
      <c r="O66" s="87"/>
    </row>
    <row r="67" spans="1:15" x14ac:dyDescent="0.25">
      <c r="A67" s="29"/>
      <c r="B67" s="30"/>
      <c r="C67" s="30"/>
      <c r="D67" s="30"/>
      <c r="E67" s="30"/>
      <c r="F67" s="30"/>
      <c r="G67" s="62"/>
      <c r="H67" s="33">
        <f>SUM(H60:H66)</f>
        <v>6</v>
      </c>
      <c r="I67" s="33">
        <f>SUM(I60:I66)</f>
        <v>11</v>
      </c>
      <c r="J67" s="33">
        <f>SUM(J60:J66)</f>
        <v>27</v>
      </c>
      <c r="K67" s="33">
        <f>SUM(K60:K66)</f>
        <v>49</v>
      </c>
      <c r="L67" s="33">
        <f>SUM(L60:L66)</f>
        <v>24</v>
      </c>
      <c r="M67" s="32"/>
      <c r="N67" s="32"/>
      <c r="O67" s="55"/>
    </row>
    <row r="68" spans="1:15" ht="28.5" x14ac:dyDescent="0.25">
      <c r="A68" s="29"/>
      <c r="B68" s="30"/>
      <c r="C68" s="30"/>
      <c r="D68" s="30"/>
      <c r="E68" s="30"/>
      <c r="F68" s="30"/>
      <c r="G68" s="61" t="s">
        <v>45</v>
      </c>
      <c r="H68" s="151">
        <f>(H67+I67)*14</f>
        <v>238</v>
      </c>
      <c r="I68" s="152"/>
      <c r="J68" s="151">
        <f>(J67+K67)</f>
        <v>76</v>
      </c>
      <c r="K68" s="152"/>
      <c r="L68" s="33"/>
      <c r="M68" s="32"/>
      <c r="N68" s="32"/>
      <c r="O68" s="55"/>
    </row>
    <row r="69" spans="1:15" x14ac:dyDescent="0.25">
      <c r="A69" s="41">
        <v>7</v>
      </c>
      <c r="B69" s="128" t="s">
        <v>261</v>
      </c>
      <c r="C69" s="128" t="s">
        <v>88</v>
      </c>
      <c r="D69" s="128" t="s">
        <v>172</v>
      </c>
      <c r="E69" s="128"/>
      <c r="F69" s="128" t="s">
        <v>77</v>
      </c>
      <c r="G69" s="65" t="s">
        <v>133</v>
      </c>
      <c r="H69" s="44">
        <v>2</v>
      </c>
      <c r="I69" s="44">
        <v>1</v>
      </c>
      <c r="J69" s="44">
        <v>9</v>
      </c>
      <c r="K69" s="44">
        <v>5</v>
      </c>
      <c r="L69" s="129">
        <v>4</v>
      </c>
      <c r="M69" s="45" t="s">
        <v>26</v>
      </c>
      <c r="N69" s="45" t="s">
        <v>27</v>
      </c>
      <c r="O69" s="128" t="s">
        <v>89</v>
      </c>
    </row>
    <row r="70" spans="1:15" s="148" customFormat="1" ht="28.5" x14ac:dyDescent="0.25">
      <c r="A70" s="46">
        <v>7</v>
      </c>
      <c r="B70" s="130" t="s">
        <v>262</v>
      </c>
      <c r="C70" s="128" t="s">
        <v>263</v>
      </c>
      <c r="D70" s="130" t="s">
        <v>264</v>
      </c>
      <c r="E70" s="130"/>
      <c r="F70" s="130" t="s">
        <v>189</v>
      </c>
      <c r="G70" s="45" t="s">
        <v>98</v>
      </c>
      <c r="H70" s="48">
        <v>2</v>
      </c>
      <c r="I70" s="48">
        <v>1</v>
      </c>
      <c r="J70" s="48">
        <v>9</v>
      </c>
      <c r="K70" s="48">
        <v>5</v>
      </c>
      <c r="L70" s="28">
        <v>4</v>
      </c>
      <c r="M70" s="45" t="s">
        <v>34</v>
      </c>
      <c r="N70" s="45" t="s">
        <v>27</v>
      </c>
      <c r="O70" s="54"/>
    </row>
    <row r="71" spans="1:15" ht="28.5" x14ac:dyDescent="0.25">
      <c r="A71" s="41">
        <v>7</v>
      </c>
      <c r="B71" s="130" t="s">
        <v>265</v>
      </c>
      <c r="C71" s="128" t="s">
        <v>90</v>
      </c>
      <c r="D71" s="128" t="s">
        <v>173</v>
      </c>
      <c r="E71" s="128"/>
      <c r="F71" s="128" t="s">
        <v>29</v>
      </c>
      <c r="G71" s="65" t="s">
        <v>25</v>
      </c>
      <c r="H71" s="44">
        <v>2</v>
      </c>
      <c r="I71" s="44">
        <v>0</v>
      </c>
      <c r="J71" s="44">
        <v>9</v>
      </c>
      <c r="K71" s="44">
        <v>0</v>
      </c>
      <c r="L71" s="129">
        <v>3</v>
      </c>
      <c r="M71" s="45" t="s">
        <v>26</v>
      </c>
      <c r="N71" s="45" t="s">
        <v>27</v>
      </c>
      <c r="O71" s="57"/>
    </row>
    <row r="72" spans="1:15" x14ac:dyDescent="0.25">
      <c r="A72" s="41">
        <v>7</v>
      </c>
      <c r="B72" s="130" t="s">
        <v>266</v>
      </c>
      <c r="C72" s="128" t="s">
        <v>91</v>
      </c>
      <c r="D72" s="128" t="s">
        <v>174</v>
      </c>
      <c r="E72" s="128"/>
      <c r="F72" s="128" t="s">
        <v>36</v>
      </c>
      <c r="G72" s="65" t="s">
        <v>98</v>
      </c>
      <c r="H72" s="44">
        <v>2</v>
      </c>
      <c r="I72" s="44">
        <v>0</v>
      </c>
      <c r="J72" s="44">
        <v>9</v>
      </c>
      <c r="K72" s="44">
        <v>0</v>
      </c>
      <c r="L72" s="129">
        <v>3</v>
      </c>
      <c r="M72" s="45" t="s">
        <v>34</v>
      </c>
      <c r="N72" s="45" t="s">
        <v>27</v>
      </c>
      <c r="O72" s="128" t="s">
        <v>92</v>
      </c>
    </row>
    <row r="73" spans="1:15" x14ac:dyDescent="0.25">
      <c r="A73" s="41">
        <v>7</v>
      </c>
      <c r="B73" s="130" t="s">
        <v>211</v>
      </c>
      <c r="C73" s="128" t="s">
        <v>93</v>
      </c>
      <c r="D73" s="128" t="s">
        <v>94</v>
      </c>
      <c r="E73" s="128"/>
      <c r="F73" s="128" t="s">
        <v>43</v>
      </c>
      <c r="G73" s="65" t="s">
        <v>25</v>
      </c>
      <c r="H73" s="44">
        <v>0</v>
      </c>
      <c r="I73" s="44">
        <v>2</v>
      </c>
      <c r="J73" s="44">
        <v>0</v>
      </c>
      <c r="K73" s="44">
        <v>9</v>
      </c>
      <c r="L73" s="129">
        <v>3</v>
      </c>
      <c r="M73" s="45" t="s">
        <v>26</v>
      </c>
      <c r="N73" s="45" t="s">
        <v>27</v>
      </c>
      <c r="O73" s="128" t="s">
        <v>147</v>
      </c>
    </row>
    <row r="74" spans="1:15" x14ac:dyDescent="0.25">
      <c r="A74" s="41">
        <v>7</v>
      </c>
      <c r="B74" s="130" t="s">
        <v>212</v>
      </c>
      <c r="C74" s="128" t="s">
        <v>268</v>
      </c>
      <c r="D74" s="14" t="s">
        <v>269</v>
      </c>
      <c r="E74" s="128"/>
      <c r="F74" s="128" t="s">
        <v>24</v>
      </c>
      <c r="G74" s="65" t="s">
        <v>25</v>
      </c>
      <c r="H74" s="44">
        <v>0</v>
      </c>
      <c r="I74" s="44">
        <v>2</v>
      </c>
      <c r="J74" s="44">
        <v>0</v>
      </c>
      <c r="K74" s="44">
        <v>5</v>
      </c>
      <c r="L74" s="129">
        <v>3</v>
      </c>
      <c r="M74" s="45" t="s">
        <v>34</v>
      </c>
      <c r="N74" s="45" t="s">
        <v>27</v>
      </c>
      <c r="O74" s="57"/>
    </row>
    <row r="75" spans="1:15" s="149" customFormat="1" ht="18" customHeight="1" x14ac:dyDescent="0.25">
      <c r="A75" s="49">
        <v>7</v>
      </c>
      <c r="B75" s="137" t="s">
        <v>270</v>
      </c>
      <c r="C75" s="137" t="s">
        <v>95</v>
      </c>
      <c r="D75" s="137" t="s">
        <v>96</v>
      </c>
      <c r="E75" s="137"/>
      <c r="F75" s="137" t="s">
        <v>75</v>
      </c>
      <c r="G75" s="66" t="s">
        <v>25</v>
      </c>
      <c r="H75" s="50">
        <v>0</v>
      </c>
      <c r="I75" s="50">
        <v>2</v>
      </c>
      <c r="J75" s="50">
        <v>0</v>
      </c>
      <c r="K75" s="50">
        <v>9</v>
      </c>
      <c r="L75" s="140">
        <v>4</v>
      </c>
      <c r="M75" s="51" t="s">
        <v>34</v>
      </c>
      <c r="N75" s="51" t="s">
        <v>27</v>
      </c>
      <c r="O75" s="58"/>
    </row>
    <row r="76" spans="1:15" ht="18" customHeight="1" x14ac:dyDescent="0.25">
      <c r="A76" s="41">
        <v>7</v>
      </c>
      <c r="B76" s="137" t="s">
        <v>97</v>
      </c>
      <c r="C76" s="128" t="s">
        <v>271</v>
      </c>
      <c r="D76" s="128" t="s">
        <v>328</v>
      </c>
      <c r="E76" s="128"/>
      <c r="F76" s="137" t="s">
        <v>75</v>
      </c>
      <c r="G76" s="65" t="s">
        <v>25</v>
      </c>
      <c r="H76" s="44">
        <v>0</v>
      </c>
      <c r="I76" s="44">
        <v>0</v>
      </c>
      <c r="J76" s="44">
        <v>0</v>
      </c>
      <c r="K76" s="44">
        <v>0</v>
      </c>
      <c r="L76" s="129">
        <v>0</v>
      </c>
      <c r="M76" s="45" t="s">
        <v>98</v>
      </c>
      <c r="N76" s="45" t="s">
        <v>27</v>
      </c>
      <c r="O76" s="57"/>
    </row>
    <row r="77" spans="1:15" x14ac:dyDescent="0.25">
      <c r="A77" s="29"/>
      <c r="B77" s="30"/>
      <c r="C77" s="30"/>
      <c r="D77" s="30"/>
      <c r="E77" s="30"/>
      <c r="F77" s="30"/>
      <c r="G77" s="62"/>
      <c r="H77" s="33">
        <f>SUM(H69:H76)</f>
        <v>8</v>
      </c>
      <c r="I77" s="33">
        <f>SUM(I69:I76)</f>
        <v>8</v>
      </c>
      <c r="J77" s="33">
        <f>SUM(J75:J76)</f>
        <v>0</v>
      </c>
      <c r="K77" s="33">
        <f>SUM(K75:K76)</f>
        <v>9</v>
      </c>
      <c r="L77" s="33">
        <f>SUM(L69:L76)</f>
        <v>24</v>
      </c>
      <c r="M77" s="32"/>
      <c r="N77" s="32"/>
      <c r="O77" s="55"/>
    </row>
    <row r="78" spans="1:15" ht="28.5" x14ac:dyDescent="0.25">
      <c r="A78" s="29"/>
      <c r="B78" s="30"/>
      <c r="C78" s="30"/>
      <c r="D78" s="30"/>
      <c r="E78" s="30"/>
      <c r="F78" s="30"/>
      <c r="G78" s="61" t="s">
        <v>45</v>
      </c>
      <c r="H78" s="151">
        <f>(H77+I77)*14</f>
        <v>224</v>
      </c>
      <c r="I78" s="151"/>
      <c r="J78" s="151">
        <f>SUM(J77:K77)</f>
        <v>9</v>
      </c>
      <c r="K78" s="152"/>
      <c r="L78" s="33"/>
      <c r="M78" s="32"/>
      <c r="N78" s="32"/>
      <c r="O78" s="55"/>
    </row>
    <row r="79" spans="1:15" ht="28.5" x14ac:dyDescent="0.25">
      <c r="A79" s="34">
        <v>8</v>
      </c>
      <c r="B79" s="36" t="s">
        <v>272</v>
      </c>
      <c r="C79" s="36" t="s">
        <v>148</v>
      </c>
      <c r="D79" s="36" t="s">
        <v>175</v>
      </c>
      <c r="E79" s="36"/>
      <c r="F79" s="36" t="s">
        <v>75</v>
      </c>
      <c r="G79" s="63" t="s">
        <v>25</v>
      </c>
      <c r="H79" s="38">
        <v>2</v>
      </c>
      <c r="I79" s="38">
        <v>1</v>
      </c>
      <c r="J79" s="38">
        <v>9</v>
      </c>
      <c r="K79" s="38">
        <v>5</v>
      </c>
      <c r="L79" s="39">
        <v>3</v>
      </c>
      <c r="M79" s="40" t="s">
        <v>26</v>
      </c>
      <c r="N79" s="40" t="s">
        <v>27</v>
      </c>
      <c r="O79" s="36" t="s">
        <v>99</v>
      </c>
    </row>
    <row r="80" spans="1:15" ht="28.5" x14ac:dyDescent="0.25">
      <c r="A80" s="34">
        <v>8</v>
      </c>
      <c r="B80" s="36" t="s">
        <v>273</v>
      </c>
      <c r="C80" s="36" t="s">
        <v>100</v>
      </c>
      <c r="D80" s="36" t="s">
        <v>176</v>
      </c>
      <c r="E80" s="36"/>
      <c r="F80" s="36" t="s">
        <v>81</v>
      </c>
      <c r="G80" s="63" t="s">
        <v>25</v>
      </c>
      <c r="H80" s="38">
        <v>0</v>
      </c>
      <c r="I80" s="38">
        <v>2</v>
      </c>
      <c r="J80" s="38">
        <v>0</v>
      </c>
      <c r="K80" s="38">
        <v>9</v>
      </c>
      <c r="L80" s="39">
        <v>3</v>
      </c>
      <c r="M80" s="40" t="s">
        <v>34</v>
      </c>
      <c r="N80" s="40" t="s">
        <v>27</v>
      </c>
      <c r="O80" s="36" t="s">
        <v>101</v>
      </c>
    </row>
    <row r="81" spans="1:15" ht="28.5" x14ac:dyDescent="0.25">
      <c r="A81" s="34">
        <v>8</v>
      </c>
      <c r="B81" s="36" t="s">
        <v>274</v>
      </c>
      <c r="C81" s="36" t="s">
        <v>102</v>
      </c>
      <c r="D81" s="36" t="s">
        <v>208</v>
      </c>
      <c r="E81" s="36"/>
      <c r="F81" s="36" t="s">
        <v>103</v>
      </c>
      <c r="G81" s="63" t="s">
        <v>25</v>
      </c>
      <c r="H81" s="38">
        <v>0</v>
      </c>
      <c r="I81" s="38">
        <v>2</v>
      </c>
      <c r="J81" s="38">
        <v>0</v>
      </c>
      <c r="K81" s="38">
        <v>9</v>
      </c>
      <c r="L81" s="39">
        <v>3</v>
      </c>
      <c r="M81" s="40" t="s">
        <v>34</v>
      </c>
      <c r="N81" s="40" t="s">
        <v>27</v>
      </c>
      <c r="O81" s="36" t="s">
        <v>334</v>
      </c>
    </row>
    <row r="82" spans="1:15" x14ac:dyDescent="0.25">
      <c r="A82" s="34">
        <v>8</v>
      </c>
      <c r="B82" s="36" t="s">
        <v>275</v>
      </c>
      <c r="C82" s="36" t="s">
        <v>207</v>
      </c>
      <c r="D82" s="36" t="s">
        <v>206</v>
      </c>
      <c r="E82" s="36"/>
      <c r="F82" s="36" t="s">
        <v>343</v>
      </c>
      <c r="G82" s="63" t="s">
        <v>25</v>
      </c>
      <c r="H82" s="38">
        <v>0</v>
      </c>
      <c r="I82" s="38">
        <v>2</v>
      </c>
      <c r="J82" s="38">
        <v>0</v>
      </c>
      <c r="K82" s="38">
        <v>9</v>
      </c>
      <c r="L82" s="39">
        <v>3</v>
      </c>
      <c r="M82" s="40" t="s">
        <v>34</v>
      </c>
      <c r="N82" s="40" t="s">
        <v>27</v>
      </c>
      <c r="O82" s="36" t="s">
        <v>104</v>
      </c>
    </row>
    <row r="83" spans="1:15" ht="28.5" x14ac:dyDescent="0.25">
      <c r="A83" s="34">
        <v>8</v>
      </c>
      <c r="B83" s="36" t="s">
        <v>276</v>
      </c>
      <c r="C83" s="36" t="s">
        <v>105</v>
      </c>
      <c r="D83" s="36" t="s">
        <v>177</v>
      </c>
      <c r="E83" s="36"/>
      <c r="F83" s="36" t="s">
        <v>103</v>
      </c>
      <c r="G83" s="63" t="s">
        <v>25</v>
      </c>
      <c r="H83" s="38">
        <v>0</v>
      </c>
      <c r="I83" s="38">
        <v>2</v>
      </c>
      <c r="J83" s="38">
        <v>0</v>
      </c>
      <c r="K83" s="38">
        <v>9</v>
      </c>
      <c r="L83" s="39">
        <v>3</v>
      </c>
      <c r="M83" s="40" t="s">
        <v>34</v>
      </c>
      <c r="N83" s="40" t="s">
        <v>27</v>
      </c>
      <c r="O83" s="36"/>
    </row>
    <row r="84" spans="1:15" ht="28.5" x14ac:dyDescent="0.25">
      <c r="A84" s="34">
        <v>8</v>
      </c>
      <c r="B84" s="36" t="s">
        <v>277</v>
      </c>
      <c r="C84" s="36" t="s">
        <v>106</v>
      </c>
      <c r="D84" s="36" t="s">
        <v>178</v>
      </c>
      <c r="E84" s="36"/>
      <c r="F84" s="36" t="s">
        <v>107</v>
      </c>
      <c r="G84" s="63" t="s">
        <v>134</v>
      </c>
      <c r="H84" s="38">
        <v>0</v>
      </c>
      <c r="I84" s="38">
        <v>2</v>
      </c>
      <c r="J84" s="38">
        <v>0</v>
      </c>
      <c r="K84" s="38">
        <v>9</v>
      </c>
      <c r="L84" s="39">
        <v>3</v>
      </c>
      <c r="M84" s="40" t="s">
        <v>34</v>
      </c>
      <c r="N84" s="40" t="s">
        <v>27</v>
      </c>
      <c r="O84" s="36" t="s">
        <v>108</v>
      </c>
    </row>
    <row r="85" spans="1:15" x14ac:dyDescent="0.25">
      <c r="A85" s="34">
        <v>8</v>
      </c>
      <c r="B85" s="36" t="s">
        <v>278</v>
      </c>
      <c r="C85" s="36" t="s">
        <v>109</v>
      </c>
      <c r="D85" s="36" t="s">
        <v>179</v>
      </c>
      <c r="E85" s="36"/>
      <c r="F85" s="36" t="s">
        <v>349</v>
      </c>
      <c r="G85" s="63" t="s">
        <v>98</v>
      </c>
      <c r="H85" s="38">
        <v>2</v>
      </c>
      <c r="I85" s="38">
        <v>2</v>
      </c>
      <c r="J85" s="38">
        <v>9</v>
      </c>
      <c r="K85" s="38">
        <v>9</v>
      </c>
      <c r="L85" s="39">
        <v>3</v>
      </c>
      <c r="M85" s="40" t="s">
        <v>26</v>
      </c>
      <c r="N85" s="40" t="s">
        <v>27</v>
      </c>
      <c r="O85" s="36" t="s">
        <v>209</v>
      </c>
    </row>
    <row r="86" spans="1:15" ht="28.5" x14ac:dyDescent="0.25">
      <c r="A86" s="34">
        <v>8</v>
      </c>
      <c r="B86" s="36" t="s">
        <v>280</v>
      </c>
      <c r="C86" s="36" t="s">
        <v>279</v>
      </c>
      <c r="D86" s="36" t="s">
        <v>180</v>
      </c>
      <c r="E86" s="36"/>
      <c r="F86" s="36" t="s">
        <v>43</v>
      </c>
      <c r="G86" s="63" t="s">
        <v>25</v>
      </c>
      <c r="H86" s="38">
        <v>2</v>
      </c>
      <c r="I86" s="38">
        <v>0</v>
      </c>
      <c r="J86" s="38">
        <v>9</v>
      </c>
      <c r="K86" s="38">
        <v>0</v>
      </c>
      <c r="L86" s="39">
        <v>3</v>
      </c>
      <c r="M86" s="40" t="s">
        <v>26</v>
      </c>
      <c r="N86" s="40" t="s">
        <v>27</v>
      </c>
      <c r="O86" s="36" t="s">
        <v>210</v>
      </c>
    </row>
    <row r="87" spans="1:15" ht="28.5" x14ac:dyDescent="0.25">
      <c r="A87" s="34">
        <v>8</v>
      </c>
      <c r="B87" s="36" t="s">
        <v>112</v>
      </c>
      <c r="C87" s="36" t="s">
        <v>110</v>
      </c>
      <c r="D87" s="36" t="s">
        <v>338</v>
      </c>
      <c r="E87" s="36"/>
      <c r="F87" s="36" t="s">
        <v>111</v>
      </c>
      <c r="G87" s="63" t="s">
        <v>134</v>
      </c>
      <c r="H87" s="38">
        <v>2</v>
      </c>
      <c r="I87" s="38">
        <v>0</v>
      </c>
      <c r="J87" s="38">
        <v>9</v>
      </c>
      <c r="K87" s="38">
        <v>0</v>
      </c>
      <c r="L87" s="39">
        <v>3</v>
      </c>
      <c r="M87" s="40" t="s">
        <v>26</v>
      </c>
      <c r="N87" s="40" t="s">
        <v>27</v>
      </c>
      <c r="O87" s="36"/>
    </row>
    <row r="88" spans="1:15" x14ac:dyDescent="0.25">
      <c r="A88" s="34">
        <v>8</v>
      </c>
      <c r="B88" s="37" t="s">
        <v>113</v>
      </c>
      <c r="C88" s="36" t="s">
        <v>282</v>
      </c>
      <c r="D88" s="36" t="s">
        <v>281</v>
      </c>
      <c r="E88" s="36"/>
      <c r="F88" s="36" t="s">
        <v>75</v>
      </c>
      <c r="G88" s="63" t="s">
        <v>25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  <c r="M88" s="40" t="s">
        <v>98</v>
      </c>
      <c r="N88" s="40"/>
      <c r="O88" s="56"/>
    </row>
    <row r="89" spans="1:15" x14ac:dyDescent="0.25">
      <c r="A89" s="29"/>
      <c r="B89" s="30"/>
      <c r="C89" s="30"/>
      <c r="D89" s="30"/>
      <c r="E89" s="30"/>
      <c r="F89" s="30"/>
      <c r="G89" s="62"/>
      <c r="H89" s="33">
        <f>SUM(H79:H88)</f>
        <v>8</v>
      </c>
      <c r="I89" s="33">
        <f>SUM(I79:I88)</f>
        <v>13</v>
      </c>
      <c r="J89" s="33">
        <f>SUM(J79:J88)</f>
        <v>36</v>
      </c>
      <c r="K89" s="33">
        <f>SUM(K79:K88)</f>
        <v>59</v>
      </c>
      <c r="L89" s="33">
        <f>SUM(L80:L88)</f>
        <v>24</v>
      </c>
      <c r="M89" s="32"/>
      <c r="N89" s="32"/>
      <c r="O89" s="55"/>
    </row>
    <row r="90" spans="1:15" ht="28.5" x14ac:dyDescent="0.25">
      <c r="A90" s="29"/>
      <c r="B90" s="30"/>
      <c r="C90" s="30"/>
      <c r="D90" s="30"/>
      <c r="E90" s="30"/>
      <c r="F90" s="30"/>
      <c r="G90" s="61" t="s">
        <v>45</v>
      </c>
      <c r="H90" s="151">
        <f>SUM(H89:I89)*14</f>
        <v>294</v>
      </c>
      <c r="I90" s="152"/>
      <c r="J90" s="151">
        <f>SUM(J89:K89)</f>
        <v>95</v>
      </c>
      <c r="K90" s="152"/>
      <c r="L90" s="33"/>
      <c r="M90" s="32"/>
      <c r="N90" s="32"/>
      <c r="O90" s="55"/>
    </row>
    <row r="91" spans="1:15" ht="25.7" customHeight="1" x14ac:dyDescent="0.25">
      <c r="A91" s="12">
        <v>9</v>
      </c>
      <c r="B91" s="68" t="s">
        <v>114</v>
      </c>
      <c r="C91" s="68" t="s">
        <v>285</v>
      </c>
      <c r="D91" s="68" t="s">
        <v>286</v>
      </c>
      <c r="E91" s="68" t="s">
        <v>99</v>
      </c>
      <c r="F91" s="68" t="s">
        <v>75</v>
      </c>
      <c r="G91" s="72" t="s">
        <v>25</v>
      </c>
      <c r="H91" s="73">
        <v>0</v>
      </c>
      <c r="I91" s="73">
        <v>2</v>
      </c>
      <c r="J91" s="73">
        <v>0</v>
      </c>
      <c r="K91" s="73">
        <v>9</v>
      </c>
      <c r="L91" s="75">
        <v>3</v>
      </c>
      <c r="M91" s="76" t="s">
        <v>26</v>
      </c>
      <c r="N91" s="76" t="s">
        <v>27</v>
      </c>
      <c r="O91" s="134" t="s">
        <v>287</v>
      </c>
    </row>
    <row r="92" spans="1:15" s="148" customFormat="1" ht="28.5" x14ac:dyDescent="0.25">
      <c r="A92" s="12">
        <v>9</v>
      </c>
      <c r="B92" s="88" t="s">
        <v>131</v>
      </c>
      <c r="C92" s="71" t="s">
        <v>115</v>
      </c>
      <c r="D92" s="89" t="s">
        <v>181</v>
      </c>
      <c r="E92" s="88"/>
      <c r="F92" s="69" t="s">
        <v>283</v>
      </c>
      <c r="G92" s="72" t="s">
        <v>133</v>
      </c>
      <c r="H92" s="73">
        <v>0</v>
      </c>
      <c r="I92" s="74">
        <v>1</v>
      </c>
      <c r="J92" s="73">
        <v>0</v>
      </c>
      <c r="K92" s="73">
        <v>5</v>
      </c>
      <c r="L92" s="75">
        <v>3</v>
      </c>
      <c r="M92" s="76" t="s">
        <v>34</v>
      </c>
      <c r="N92" s="76" t="s">
        <v>27</v>
      </c>
      <c r="O92" s="135" t="s">
        <v>288</v>
      </c>
    </row>
    <row r="93" spans="1:15" ht="28.35" customHeight="1" x14ac:dyDescent="0.25">
      <c r="A93" s="12">
        <v>9</v>
      </c>
      <c r="B93" s="13" t="s">
        <v>284</v>
      </c>
      <c r="C93" s="13" t="s">
        <v>142</v>
      </c>
      <c r="D93" s="13" t="s">
        <v>188</v>
      </c>
      <c r="E93" s="13"/>
      <c r="F93" s="13" t="s">
        <v>46</v>
      </c>
      <c r="G93" s="60" t="s">
        <v>25</v>
      </c>
      <c r="H93" s="16">
        <v>2</v>
      </c>
      <c r="I93" s="16">
        <v>0</v>
      </c>
      <c r="J93" s="16">
        <v>9</v>
      </c>
      <c r="K93" s="16">
        <v>0</v>
      </c>
      <c r="L93" s="17">
        <v>3</v>
      </c>
      <c r="M93" s="18" t="s">
        <v>26</v>
      </c>
      <c r="N93" s="18" t="s">
        <v>27</v>
      </c>
      <c r="O93" s="14" t="s">
        <v>149</v>
      </c>
    </row>
    <row r="94" spans="1:15" ht="35.450000000000003" customHeight="1" x14ac:dyDescent="0.25">
      <c r="A94" s="12">
        <v>9</v>
      </c>
      <c r="B94" s="91" t="s">
        <v>116</v>
      </c>
      <c r="C94" s="91" t="s">
        <v>289</v>
      </c>
      <c r="D94" s="92" t="s">
        <v>290</v>
      </c>
      <c r="E94" s="92"/>
      <c r="F94" s="92" t="s">
        <v>291</v>
      </c>
      <c r="G94" s="93" t="s">
        <v>98</v>
      </c>
      <c r="H94" s="94">
        <v>2</v>
      </c>
      <c r="I94" s="94">
        <v>0</v>
      </c>
      <c r="J94" s="95">
        <f t="shared" ref="J94:K94" si="0">IF(H94=0,0,IF(H94=1,5,IF(H94=2,9,IF(H94=3,13,IF(H94=4,17)))))</f>
        <v>9</v>
      </c>
      <c r="K94" s="95">
        <f t="shared" si="0"/>
        <v>0</v>
      </c>
      <c r="L94" s="96">
        <v>3</v>
      </c>
      <c r="M94" s="94" t="s">
        <v>34</v>
      </c>
      <c r="N94" s="97" t="s">
        <v>27</v>
      </c>
      <c r="O94" s="138" t="s">
        <v>292</v>
      </c>
    </row>
    <row r="95" spans="1:15" x14ac:dyDescent="0.25">
      <c r="A95" s="12">
        <v>9</v>
      </c>
      <c r="B95" s="80" t="s">
        <v>293</v>
      </c>
      <c r="C95" s="13" t="s">
        <v>117</v>
      </c>
      <c r="D95" s="13" t="s">
        <v>182</v>
      </c>
      <c r="E95" s="13"/>
      <c r="F95" s="92" t="s">
        <v>24</v>
      </c>
      <c r="G95" s="60" t="s">
        <v>25</v>
      </c>
      <c r="H95" s="16">
        <v>2</v>
      </c>
      <c r="I95" s="16">
        <v>1</v>
      </c>
      <c r="J95" s="16">
        <v>9</v>
      </c>
      <c r="K95" s="16">
        <v>5</v>
      </c>
      <c r="L95" s="17">
        <v>3</v>
      </c>
      <c r="M95" s="18" t="s">
        <v>26</v>
      </c>
      <c r="N95" s="18" t="s">
        <v>27</v>
      </c>
      <c r="O95" s="14" t="s">
        <v>118</v>
      </c>
    </row>
    <row r="96" spans="1:15" ht="35.450000000000003" customHeight="1" x14ac:dyDescent="0.25">
      <c r="A96" s="12">
        <v>9</v>
      </c>
      <c r="B96" s="91" t="s">
        <v>294</v>
      </c>
      <c r="C96" s="91" t="s">
        <v>119</v>
      </c>
      <c r="D96" s="92" t="s">
        <v>183</v>
      </c>
      <c r="E96" s="92"/>
      <c r="F96" s="92" t="s">
        <v>120</v>
      </c>
      <c r="G96" s="93" t="s">
        <v>98</v>
      </c>
      <c r="H96" s="94">
        <v>0</v>
      </c>
      <c r="I96" s="94">
        <v>3</v>
      </c>
      <c r="J96" s="95">
        <v>0</v>
      </c>
      <c r="K96" s="95">
        <v>13</v>
      </c>
      <c r="L96" s="96">
        <v>5</v>
      </c>
      <c r="M96" s="94" t="s">
        <v>34</v>
      </c>
      <c r="N96" s="97" t="s">
        <v>27</v>
      </c>
      <c r="O96" s="138"/>
    </row>
    <row r="97" spans="1:15" ht="35.450000000000003" customHeight="1" x14ac:dyDescent="0.25">
      <c r="A97" s="12">
        <v>9</v>
      </c>
      <c r="B97" s="91" t="s">
        <v>295</v>
      </c>
      <c r="C97" s="91" t="s">
        <v>121</v>
      </c>
      <c r="D97" s="92" t="s">
        <v>184</v>
      </c>
      <c r="E97" s="92"/>
      <c r="F97" s="92" t="s">
        <v>344</v>
      </c>
      <c r="G97" s="93" t="s">
        <v>25</v>
      </c>
      <c r="H97" s="94">
        <v>0</v>
      </c>
      <c r="I97" s="94">
        <v>3</v>
      </c>
      <c r="J97" s="95">
        <v>0</v>
      </c>
      <c r="K97" s="95">
        <v>13</v>
      </c>
      <c r="L97" s="96">
        <v>4</v>
      </c>
      <c r="M97" s="94" t="s">
        <v>34</v>
      </c>
      <c r="N97" s="97" t="s">
        <v>27</v>
      </c>
      <c r="O97" s="90"/>
    </row>
    <row r="98" spans="1:15" x14ac:dyDescent="0.25">
      <c r="A98" s="12">
        <v>9</v>
      </c>
      <c r="B98" s="80" t="s">
        <v>122</v>
      </c>
      <c r="C98" s="13" t="s">
        <v>297</v>
      </c>
      <c r="D98" s="13" t="s">
        <v>296</v>
      </c>
      <c r="E98" s="13"/>
      <c r="F98" s="13" t="s">
        <v>75</v>
      </c>
      <c r="G98" s="60" t="s">
        <v>25</v>
      </c>
      <c r="H98" s="16">
        <v>0</v>
      </c>
      <c r="I98" s="16">
        <v>0</v>
      </c>
      <c r="J98" s="16">
        <v>0</v>
      </c>
      <c r="K98" s="16">
        <v>0</v>
      </c>
      <c r="L98" s="17">
        <v>0</v>
      </c>
      <c r="M98" s="18" t="s">
        <v>98</v>
      </c>
      <c r="N98" s="18" t="s">
        <v>27</v>
      </c>
      <c r="O98" s="53"/>
    </row>
    <row r="99" spans="1:15" ht="28.5" x14ac:dyDescent="0.25">
      <c r="A99" s="12">
        <v>9</v>
      </c>
      <c r="B99" s="80" t="s">
        <v>123</v>
      </c>
      <c r="C99" s="13" t="s">
        <v>124</v>
      </c>
      <c r="D99" s="13" t="s">
        <v>125</v>
      </c>
      <c r="E99" s="13"/>
      <c r="F99" s="13" t="s">
        <v>75</v>
      </c>
      <c r="G99" s="60" t="s">
        <v>25</v>
      </c>
      <c r="H99" s="16">
        <v>0</v>
      </c>
      <c r="I99" s="16">
        <v>0</v>
      </c>
      <c r="J99" s="16">
        <v>0</v>
      </c>
      <c r="K99" s="16">
        <v>0</v>
      </c>
      <c r="L99" s="17">
        <v>0</v>
      </c>
      <c r="M99" s="18" t="s">
        <v>126</v>
      </c>
      <c r="N99" s="18" t="s">
        <v>27</v>
      </c>
      <c r="O99" s="53"/>
    </row>
    <row r="100" spans="1:15" x14ac:dyDescent="0.25">
      <c r="A100" s="29"/>
      <c r="B100" s="98"/>
      <c r="C100" s="30"/>
      <c r="D100" s="30"/>
      <c r="E100" s="30"/>
      <c r="F100" s="30"/>
      <c r="G100" s="62"/>
      <c r="H100" s="33">
        <f>SUM(H91:H99)</f>
        <v>6</v>
      </c>
      <c r="I100" s="33">
        <f>SUM(I91:I99)</f>
        <v>10</v>
      </c>
      <c r="J100" s="33">
        <f>SUM(J91:J99)</f>
        <v>27</v>
      </c>
      <c r="K100" s="33">
        <f>SUM(K91:K99)</f>
        <v>45</v>
      </c>
      <c r="L100" s="33">
        <f>SUM(L91:L99)</f>
        <v>24</v>
      </c>
      <c r="M100" s="32"/>
      <c r="N100" s="32"/>
      <c r="O100" s="55"/>
    </row>
    <row r="101" spans="1:15" ht="28.5" x14ac:dyDescent="0.25">
      <c r="A101" s="29"/>
      <c r="B101" s="98"/>
      <c r="C101" s="30"/>
      <c r="D101" s="30"/>
      <c r="E101" s="30"/>
      <c r="F101" s="30"/>
      <c r="G101" s="61" t="s">
        <v>45</v>
      </c>
      <c r="H101" s="151">
        <f>SUM(H100:I100)*14</f>
        <v>224</v>
      </c>
      <c r="I101" s="151"/>
      <c r="J101" s="151">
        <f>SUM(J100:K100)</f>
        <v>72</v>
      </c>
      <c r="K101" s="151"/>
      <c r="L101" s="33"/>
      <c r="M101" s="32"/>
      <c r="N101" s="32"/>
      <c r="O101" s="55"/>
    </row>
    <row r="102" spans="1:15" x14ac:dyDescent="0.25">
      <c r="A102" s="34">
        <v>10</v>
      </c>
      <c r="B102" s="42" t="s">
        <v>127</v>
      </c>
      <c r="C102" s="35" t="s">
        <v>128</v>
      </c>
      <c r="D102" s="35" t="s">
        <v>129</v>
      </c>
      <c r="E102" s="35"/>
      <c r="F102" s="35" t="s">
        <v>75</v>
      </c>
      <c r="G102" s="63" t="s">
        <v>25</v>
      </c>
      <c r="H102" s="38">
        <v>0</v>
      </c>
      <c r="I102" s="38">
        <v>0</v>
      </c>
      <c r="J102" s="38">
        <v>0</v>
      </c>
      <c r="K102" s="38">
        <v>0</v>
      </c>
      <c r="L102" s="39">
        <v>4</v>
      </c>
      <c r="M102" s="40" t="s">
        <v>34</v>
      </c>
      <c r="N102" s="40" t="s">
        <v>27</v>
      </c>
      <c r="O102" s="56"/>
    </row>
    <row r="103" spans="1:15" x14ac:dyDescent="0.25">
      <c r="A103" s="29"/>
      <c r="B103" s="30"/>
      <c r="C103" s="30"/>
      <c r="D103" s="30"/>
      <c r="E103" s="30"/>
      <c r="F103" s="30"/>
      <c r="G103" s="62"/>
      <c r="H103" s="52">
        <f>SUM(H102:H102)</f>
        <v>0</v>
      </c>
      <c r="I103" s="52">
        <f>SUM(I102:I102)</f>
        <v>0</v>
      </c>
      <c r="J103" s="33">
        <f>SUM(J102:J102)</f>
        <v>0</v>
      </c>
      <c r="K103" s="33">
        <f>SUM(K102:K102)</f>
        <v>0</v>
      </c>
      <c r="L103" s="52">
        <f>SUM(L102:L102)</f>
        <v>4</v>
      </c>
      <c r="M103" s="32"/>
      <c r="N103" s="32"/>
      <c r="O103" s="55"/>
    </row>
    <row r="104" spans="1:15" ht="28.5" x14ac:dyDescent="0.25">
      <c r="A104" s="29"/>
      <c r="B104" s="30"/>
      <c r="C104" s="30"/>
      <c r="D104" s="30"/>
      <c r="E104" s="30"/>
      <c r="F104" s="30"/>
      <c r="G104" s="61" t="s">
        <v>45</v>
      </c>
      <c r="H104" s="156">
        <f>SUM(H103:I103)*14</f>
        <v>0</v>
      </c>
      <c r="I104" s="156"/>
      <c r="J104" s="151">
        <f>SUM(J103:K103)</f>
        <v>0</v>
      </c>
      <c r="K104" s="152"/>
      <c r="L104" s="52"/>
      <c r="M104" s="32"/>
      <c r="N104" s="32"/>
      <c r="O104" s="55"/>
    </row>
    <row r="105" spans="1:15" x14ac:dyDescent="0.25">
      <c r="A105" s="123" t="s">
        <v>213</v>
      </c>
    </row>
    <row r="106" spans="1:15" x14ac:dyDescent="0.25">
      <c r="A106" s="124">
        <v>1</v>
      </c>
      <c r="B106" s="125" t="s">
        <v>195</v>
      </c>
      <c r="C106" s="99" t="s">
        <v>141</v>
      </c>
      <c r="D106" s="125" t="s">
        <v>162</v>
      </c>
      <c r="E106" s="125"/>
      <c r="F106" s="125" t="s">
        <v>41</v>
      </c>
      <c r="G106" s="126" t="s">
        <v>133</v>
      </c>
      <c r="H106" s="103">
        <v>0</v>
      </c>
      <c r="I106" s="100">
        <v>2</v>
      </c>
      <c r="J106" s="103">
        <v>0</v>
      </c>
      <c r="K106" s="103">
        <v>9</v>
      </c>
      <c r="L106" s="103">
        <v>3</v>
      </c>
      <c r="M106" s="126" t="s">
        <v>34</v>
      </c>
      <c r="N106" s="103" t="s">
        <v>151</v>
      </c>
      <c r="O106" s="99" t="s">
        <v>130</v>
      </c>
    </row>
    <row r="107" spans="1:15" x14ac:dyDescent="0.25">
      <c r="A107" s="124">
        <v>1</v>
      </c>
      <c r="B107" s="125" t="s">
        <v>193</v>
      </c>
      <c r="C107" s="99" t="s">
        <v>42</v>
      </c>
      <c r="D107" s="125" t="s">
        <v>163</v>
      </c>
      <c r="E107" s="125"/>
      <c r="F107" s="125" t="s">
        <v>43</v>
      </c>
      <c r="G107" s="126" t="s">
        <v>25</v>
      </c>
      <c r="H107" s="103">
        <v>2</v>
      </c>
      <c r="I107" s="100">
        <v>0</v>
      </c>
      <c r="J107" s="103">
        <v>5</v>
      </c>
      <c r="K107" s="103">
        <v>0</v>
      </c>
      <c r="L107" s="103">
        <v>3</v>
      </c>
      <c r="M107" s="126" t="s">
        <v>34</v>
      </c>
      <c r="N107" s="103" t="s">
        <v>151</v>
      </c>
      <c r="O107" s="99"/>
    </row>
    <row r="108" spans="1:15" ht="28.5" x14ac:dyDescent="0.25">
      <c r="A108" s="124">
        <v>1</v>
      </c>
      <c r="B108" s="125" t="s">
        <v>194</v>
      </c>
      <c r="C108" s="99" t="s">
        <v>44</v>
      </c>
      <c r="D108" s="125" t="s">
        <v>164</v>
      </c>
      <c r="E108" s="125"/>
      <c r="F108" s="125" t="s">
        <v>32</v>
      </c>
      <c r="G108" s="126" t="s">
        <v>33</v>
      </c>
      <c r="H108" s="103">
        <v>0</v>
      </c>
      <c r="I108" s="100">
        <v>2</v>
      </c>
      <c r="J108" s="103">
        <v>0</v>
      </c>
      <c r="K108" s="103">
        <v>9</v>
      </c>
      <c r="L108" s="103">
        <v>3</v>
      </c>
      <c r="M108" s="126" t="s">
        <v>34</v>
      </c>
      <c r="N108" s="103" t="s">
        <v>151</v>
      </c>
      <c r="O108" s="99"/>
    </row>
    <row r="109" spans="1:15" ht="28.5" x14ac:dyDescent="0.25">
      <c r="A109" s="124">
        <v>5</v>
      </c>
      <c r="B109" s="125" t="s">
        <v>214</v>
      </c>
      <c r="C109" s="99" t="s">
        <v>200</v>
      </c>
      <c r="D109" s="125" t="s">
        <v>330</v>
      </c>
      <c r="E109" s="125"/>
      <c r="F109" s="125" t="s">
        <v>43</v>
      </c>
      <c r="G109" s="126" t="s">
        <v>25</v>
      </c>
      <c r="H109" s="103">
        <v>2</v>
      </c>
      <c r="I109" s="100">
        <v>0</v>
      </c>
      <c r="J109" s="103">
        <v>5</v>
      </c>
      <c r="K109" s="103">
        <v>0</v>
      </c>
      <c r="L109" s="103">
        <v>3</v>
      </c>
      <c r="M109" s="126" t="s">
        <v>34</v>
      </c>
      <c r="N109" s="103" t="s">
        <v>151</v>
      </c>
      <c r="O109" s="99" t="s">
        <v>145</v>
      </c>
    </row>
    <row r="110" spans="1:15" ht="28.5" x14ac:dyDescent="0.25">
      <c r="A110" s="124">
        <v>5</v>
      </c>
      <c r="B110" s="125" t="s">
        <v>202</v>
      </c>
      <c r="C110" s="99" t="s">
        <v>201</v>
      </c>
      <c r="D110" s="125" t="s">
        <v>170</v>
      </c>
      <c r="E110" s="125"/>
      <c r="F110" s="125" t="s">
        <v>32</v>
      </c>
      <c r="G110" s="126" t="s">
        <v>33</v>
      </c>
      <c r="H110" s="103">
        <v>0</v>
      </c>
      <c r="I110" s="100">
        <v>2</v>
      </c>
      <c r="J110" s="103">
        <v>0</v>
      </c>
      <c r="K110" s="103">
        <v>9</v>
      </c>
      <c r="L110" s="103">
        <v>3</v>
      </c>
      <c r="M110" s="126" t="s">
        <v>34</v>
      </c>
      <c r="N110" s="103" t="s">
        <v>151</v>
      </c>
      <c r="O110" s="99" t="s">
        <v>146</v>
      </c>
    </row>
    <row r="111" spans="1:15" x14ac:dyDescent="0.25">
      <c r="A111" s="123" t="s">
        <v>150</v>
      </c>
      <c r="B111" s="1"/>
      <c r="C111" s="1"/>
      <c r="D111" s="1"/>
      <c r="E111" s="1"/>
      <c r="F111" s="1"/>
      <c r="G111" s="67"/>
      <c r="H111" s="3"/>
      <c r="I111" s="3"/>
      <c r="J111" s="3"/>
      <c r="K111" s="3"/>
      <c r="L111" s="2"/>
      <c r="M111" s="4"/>
      <c r="N111" s="4"/>
      <c r="O111" s="1"/>
    </row>
    <row r="112" spans="1:15" x14ac:dyDescent="0.25">
      <c r="A112" s="124"/>
      <c r="B112" s="125"/>
      <c r="C112" s="99"/>
      <c r="D112" s="125"/>
      <c r="E112" s="125"/>
      <c r="F112" s="125"/>
      <c r="G112" s="103"/>
      <c r="H112" s="126"/>
      <c r="I112" s="126"/>
      <c r="J112" s="126"/>
      <c r="K112" s="126"/>
      <c r="L112" s="127"/>
      <c r="M112" s="103"/>
      <c r="N112" s="103"/>
      <c r="O112" s="125"/>
    </row>
    <row r="113" spans="1:15" x14ac:dyDescent="0.25">
      <c r="A113" s="124">
        <v>5</v>
      </c>
      <c r="B113" s="125" t="s">
        <v>298</v>
      </c>
      <c r="C113" s="99" t="s">
        <v>152</v>
      </c>
      <c r="D113" s="99" t="s">
        <v>299</v>
      </c>
      <c r="E113" s="99"/>
      <c r="F113" s="99" t="s">
        <v>46</v>
      </c>
      <c r="G113" s="100" t="s">
        <v>25</v>
      </c>
      <c r="H113" s="101">
        <v>2</v>
      </c>
      <c r="I113" s="101">
        <v>0</v>
      </c>
      <c r="J113" s="101">
        <v>9</v>
      </c>
      <c r="K113" s="101">
        <v>0</v>
      </c>
      <c r="L113" s="102">
        <v>3</v>
      </c>
      <c r="M113" s="103" t="s">
        <v>26</v>
      </c>
      <c r="N113" s="103" t="s">
        <v>27</v>
      </c>
      <c r="O113" s="99" t="s">
        <v>153</v>
      </c>
    </row>
    <row r="114" spans="1:15" x14ac:dyDescent="0.25">
      <c r="A114" s="99">
        <v>5</v>
      </c>
      <c r="B114" s="125" t="s">
        <v>300</v>
      </c>
      <c r="C114" s="99" t="s">
        <v>154</v>
      </c>
      <c r="D114" s="99" t="s">
        <v>303</v>
      </c>
      <c r="E114" s="99"/>
      <c r="F114" s="99" t="s">
        <v>43</v>
      </c>
      <c r="G114" s="100" t="s">
        <v>25</v>
      </c>
      <c r="H114" s="101">
        <v>0</v>
      </c>
      <c r="I114" s="101">
        <v>2</v>
      </c>
      <c r="J114" s="101">
        <v>0</v>
      </c>
      <c r="K114" s="101">
        <v>9</v>
      </c>
      <c r="L114" s="101">
        <v>3</v>
      </c>
      <c r="M114" s="103" t="s">
        <v>26</v>
      </c>
      <c r="N114" s="103" t="s">
        <v>27</v>
      </c>
      <c r="O114" s="99" t="s">
        <v>147</v>
      </c>
    </row>
    <row r="115" spans="1:15" x14ac:dyDescent="0.25">
      <c r="A115" s="104">
        <v>9</v>
      </c>
      <c r="B115" s="125" t="s">
        <v>301</v>
      </c>
      <c r="C115" s="99" t="s">
        <v>302</v>
      </c>
      <c r="D115" s="99" t="s">
        <v>304</v>
      </c>
      <c r="E115" s="99"/>
      <c r="F115" s="99" t="s">
        <v>36</v>
      </c>
      <c r="G115" s="100" t="s">
        <v>98</v>
      </c>
      <c r="H115" s="101">
        <v>2</v>
      </c>
      <c r="I115" s="101">
        <v>0</v>
      </c>
      <c r="J115" s="101">
        <v>9</v>
      </c>
      <c r="K115" s="101">
        <v>0</v>
      </c>
      <c r="L115" s="101">
        <v>3</v>
      </c>
      <c r="M115" s="103" t="s">
        <v>34</v>
      </c>
      <c r="N115" s="103" t="s">
        <v>27</v>
      </c>
      <c r="O115" s="99" t="s">
        <v>92</v>
      </c>
    </row>
  </sheetData>
  <mergeCells count="33">
    <mergeCell ref="H104:I104"/>
    <mergeCell ref="J104:K104"/>
    <mergeCell ref="H78:I78"/>
    <mergeCell ref="J78:K78"/>
    <mergeCell ref="H90:I90"/>
    <mergeCell ref="J90:K90"/>
    <mergeCell ref="H101:I101"/>
    <mergeCell ref="J101:K101"/>
    <mergeCell ref="O7:O8"/>
    <mergeCell ref="H18:I18"/>
    <mergeCell ref="J18:K18"/>
    <mergeCell ref="H29:I29"/>
    <mergeCell ref="J29:K29"/>
    <mergeCell ref="L7:L8"/>
    <mergeCell ref="M7:M8"/>
    <mergeCell ref="N7:N8"/>
    <mergeCell ref="A7:A8"/>
    <mergeCell ref="B7:B8"/>
    <mergeCell ref="C7:C8"/>
    <mergeCell ref="D7:D8"/>
    <mergeCell ref="E7:E8"/>
    <mergeCell ref="F7:F8"/>
    <mergeCell ref="H68:I68"/>
    <mergeCell ref="J68:K68"/>
    <mergeCell ref="H59:I59"/>
    <mergeCell ref="J59:K59"/>
    <mergeCell ref="H39:I39"/>
    <mergeCell ref="J39:K39"/>
    <mergeCell ref="G7:G8"/>
    <mergeCell ref="H7:I7"/>
    <mergeCell ref="J7:K7"/>
    <mergeCell ref="H49:I49"/>
    <mergeCell ref="J49:K4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rowBreaks count="3" manualBreakCount="3">
    <brk id="39" max="14" man="1"/>
    <brk id="68" max="14" man="1"/>
    <brk id="9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2022-08-11T12:54:47Z</cp:lastPrinted>
  <dcterms:created xsi:type="dcterms:W3CDTF">2022-06-27T11:51:42Z</dcterms:created>
  <dcterms:modified xsi:type="dcterms:W3CDTF">2023-06-29T05:53:22Z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