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2\tanári\IT 2018-19 tanari mintatantervek\TERMÉSZETISMERET\4 félév tanító után\"/>
    </mc:Choice>
  </mc:AlternateContent>
  <bookViews>
    <workbookView xWindow="0" yWindow="0" windowWidth="25200" windowHeight="11985"/>
  </bookViews>
  <sheets>
    <sheet name="Munka1" sheetId="1" r:id="rId1"/>
  </sheets>
  <definedNames>
    <definedName name="_xlnm.Print_Titles" localSheetId="0">Munka1!$8:$9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J42" i="1"/>
  <c r="I42" i="1"/>
  <c r="H42" i="1"/>
  <c r="K31" i="1"/>
  <c r="J31" i="1"/>
  <c r="I31" i="1"/>
  <c r="H31" i="1"/>
  <c r="K19" i="1"/>
  <c r="J19" i="1"/>
  <c r="I19" i="1"/>
  <c r="H19" i="1"/>
  <c r="L42" i="1"/>
  <c r="L31" i="1"/>
  <c r="H43" i="1" l="1"/>
  <c r="L19" i="1"/>
  <c r="L47" i="1" l="1"/>
  <c r="K47" i="1"/>
  <c r="J47" i="1"/>
  <c r="I47" i="1"/>
  <c r="H47" i="1"/>
  <c r="H20" i="1" l="1"/>
  <c r="J48" i="1"/>
  <c r="J32" i="1"/>
  <c r="H48" i="1"/>
  <c r="H32" i="1"/>
  <c r="J20" i="1"/>
  <c r="J43" i="1"/>
  <c r="O5" i="1" l="1"/>
  <c r="N5" i="1"/>
</calcChain>
</file>

<file path=xl/sharedStrings.xml><?xml version="1.0" encoding="utf-8"?>
<sst xmlns="http://schemas.openxmlformats.org/spreadsheetml/2006/main" count="248" uniqueCount="149">
  <si>
    <t>Szakfelelős: Dobróné dr. Tóth Márta</t>
  </si>
  <si>
    <t>Képzési idő:</t>
  </si>
  <si>
    <t>Teljesítendő kreditek:</t>
  </si>
  <si>
    <t>Nappali</t>
  </si>
  <si>
    <t>Levelező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</si>
  <si>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</si>
  <si>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</si>
  <si>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</si>
  <si>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</si>
  <si>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</si>
  <si>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</si>
  <si>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</si>
  <si>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</si>
  <si>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</si>
  <si>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</si>
  <si>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</si>
  <si>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</si>
  <si>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</si>
  <si>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</si>
  <si>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</si>
  <si>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</si>
  <si>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</si>
  <si>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ZTT1101</t>
  </si>
  <si>
    <t>KOI</t>
  </si>
  <si>
    <t>K</t>
  </si>
  <si>
    <t>A</t>
  </si>
  <si>
    <t>ZTT1102</t>
  </si>
  <si>
    <t>Dr. János István</t>
  </si>
  <si>
    <t>ZTT1103</t>
  </si>
  <si>
    <t>G</t>
  </si>
  <si>
    <t>Dr. Tarján Péter</t>
  </si>
  <si>
    <t>BAI0016</t>
  </si>
  <si>
    <t>Dr. Jekő József</t>
  </si>
  <si>
    <t>BAI0015</t>
  </si>
  <si>
    <t>Dr. Kiss Ferenc</t>
  </si>
  <si>
    <t>Féléves óraszám:</t>
  </si>
  <si>
    <t>Dr. Szép Tibor</t>
  </si>
  <si>
    <t>BKT1203</t>
  </si>
  <si>
    <t>BKT1204</t>
  </si>
  <si>
    <t>Kiss Anita</t>
  </si>
  <si>
    <t>BKS1221</t>
  </si>
  <si>
    <t>BKT2105</t>
  </si>
  <si>
    <t>Dr. Fekete István</t>
  </si>
  <si>
    <t>BKT1202</t>
  </si>
  <si>
    <t>Energia és energiagazdálkodás</t>
  </si>
  <si>
    <t>Energy and energy managment</t>
  </si>
  <si>
    <t>Dr. Kovács Zoltán</t>
  </si>
  <si>
    <t>OTE1217</t>
  </si>
  <si>
    <t>Az intézményi kínálat szerint szabadon választható tantárgy</t>
  </si>
  <si>
    <t>Optional course unit</t>
  </si>
  <si>
    <t>C</t>
  </si>
  <si>
    <t>BKT1103</t>
  </si>
  <si>
    <t>Dr. Szabó Sándor</t>
  </si>
  <si>
    <t>TO1011</t>
  </si>
  <si>
    <t>BKT1108</t>
  </si>
  <si>
    <t>Havasi Tamás</t>
  </si>
  <si>
    <t>BKP1112</t>
  </si>
  <si>
    <t>Szakmódszertan 1.</t>
  </si>
  <si>
    <t>Methodology 1.</t>
  </si>
  <si>
    <t>Dobróné dr. Tóth Márta</t>
  </si>
  <si>
    <t>Szólláthné dr. Sebestyén Zita</t>
  </si>
  <si>
    <t>Szakmódszertan 2.</t>
  </si>
  <si>
    <t>Dr. Molnár Mónika</t>
  </si>
  <si>
    <t>Természettudományos rendszerek és komplexitása</t>
  </si>
  <si>
    <t>BKP1213</t>
  </si>
  <si>
    <t>Modern kémia a természettudományban</t>
  </si>
  <si>
    <t>Környezetvédelem</t>
  </si>
  <si>
    <t>Environmental protection</t>
  </si>
  <si>
    <t>MAI</t>
  </si>
  <si>
    <t>Mindennapi fizika</t>
  </si>
  <si>
    <t>Dr. Beszeda Imre</t>
  </si>
  <si>
    <t>Mindennapi kémia</t>
  </si>
  <si>
    <t>VKI</t>
  </si>
  <si>
    <t>Rendszerek a természettudományban</t>
  </si>
  <si>
    <t>Integrált természettudományok fizikája</t>
  </si>
  <si>
    <t>Integrált természettudományok kémiája</t>
  </si>
  <si>
    <t>Természetvédelemi gyakorlatok</t>
  </si>
  <si>
    <t>Dr. Simon Csaba</t>
  </si>
  <si>
    <t>BBI1209</t>
  </si>
  <si>
    <t>Systems in natural science</t>
  </si>
  <si>
    <t>Chemistry of integrated natural sciences</t>
  </si>
  <si>
    <t>Hydroecology exercises</t>
  </si>
  <si>
    <t>Social science foundations in environmental science</t>
  </si>
  <si>
    <t>Natural science systems and their complexity</t>
  </si>
  <si>
    <t>Modern chemistry in natural science</t>
  </si>
  <si>
    <t>Everyday physics</t>
  </si>
  <si>
    <t>Everyday chemistry</t>
  </si>
  <si>
    <t>Természetvédelem alapjai</t>
  </si>
  <si>
    <t xml:space="preserve">Basic of Conservation Biology </t>
  </si>
  <si>
    <t>Conservation Biology practic</t>
  </si>
  <si>
    <t>ZTT1208</t>
  </si>
  <si>
    <t>ZTT1207</t>
  </si>
  <si>
    <t>ZTT1209</t>
  </si>
  <si>
    <t>ZTT1114</t>
  </si>
  <si>
    <t>ZTT1115</t>
  </si>
  <si>
    <t>ZTT1235</t>
  </si>
  <si>
    <t>ZTT1141</t>
  </si>
  <si>
    <t>ZTT1106</t>
  </si>
  <si>
    <t>ZTT1210</t>
  </si>
  <si>
    <t>ZTT1211</t>
  </si>
  <si>
    <t>ZTT1212</t>
  </si>
  <si>
    <t>ZTT1213</t>
  </si>
  <si>
    <t>NYI</t>
  </si>
  <si>
    <t>Hidroökológia gyakorlatok</t>
  </si>
  <si>
    <t>ZTT1116</t>
  </si>
  <si>
    <t>ZTT1117</t>
  </si>
  <si>
    <t>ZTT1118</t>
  </si>
  <si>
    <t>ZTT1119</t>
  </si>
  <si>
    <t>Terepi tapasztalatok 1.</t>
  </si>
  <si>
    <t>Field experiences 1.</t>
  </si>
  <si>
    <t>Környezetterhelések 1.</t>
  </si>
  <si>
    <t>Environmental loads 1.</t>
  </si>
  <si>
    <t>Rhetoric 1.</t>
  </si>
  <si>
    <t>Retorika 1.</t>
  </si>
  <si>
    <t>ZTT8011</t>
  </si>
  <si>
    <t>ZTT1128</t>
  </si>
  <si>
    <t>ZTT1233</t>
  </si>
  <si>
    <t>Vizuális kommunikáció alapjai 2.</t>
  </si>
  <si>
    <t>ZTT1234</t>
  </si>
  <si>
    <t>Hit, tudomány, áltudomány</t>
  </si>
  <si>
    <t>Faith, Science, Pseudoscience</t>
  </si>
  <si>
    <t>ZTT1139</t>
  </si>
  <si>
    <t>ZTT1153</t>
  </si>
  <si>
    <t>ZTT1154</t>
  </si>
  <si>
    <t>Terepi tapasztalatok 2.</t>
  </si>
  <si>
    <t>Field experiences 2.</t>
  </si>
  <si>
    <t>Soil ecology 1.</t>
  </si>
  <si>
    <t>Talajökológia 1.</t>
  </si>
  <si>
    <t>Ökológiai rendszerek vizsgálata 1.</t>
  </si>
  <si>
    <t>Examination of ecological systems 1.</t>
  </si>
  <si>
    <t>Vizuális kommunikáció alapjai 1.</t>
  </si>
  <si>
    <t>Terepi tapasztalatok 3.</t>
  </si>
  <si>
    <t>Field experiences 3.</t>
  </si>
  <si>
    <t>Retorika 2.</t>
  </si>
  <si>
    <t>Rhetoric 2.</t>
  </si>
  <si>
    <t>Társadalomtudományi alapok a természettudományban</t>
  </si>
  <si>
    <t>Hidrológia alapjai</t>
  </si>
  <si>
    <t>4 félév</t>
  </si>
  <si>
    <t>BAI0013</t>
  </si>
  <si>
    <t>Basics of hydrology</t>
  </si>
  <si>
    <t>BBI1120</t>
  </si>
  <si>
    <t>Basics of visual communication 2.</t>
  </si>
  <si>
    <t>Basics of visual communication 1.</t>
  </si>
  <si>
    <t>Dr. Fekete István Csaba</t>
  </si>
  <si>
    <t>Megszerezhető szakképzettség:</t>
  </si>
  <si>
    <t>Tanító szakképzettség birtokában tanári szakképzettség megszerzése egy szakon</t>
  </si>
  <si>
    <t xml:space="preserve">Tanárképzési szak:  </t>
  </si>
  <si>
    <t>Természettudomány-környezettan tanár</t>
  </si>
  <si>
    <t>okleveles természettudomány- környezettan 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</si>
</sst>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indexed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</borders>
  <cellStyleXfs count="1">
    <xf numFmtId="0" fontId="0" fillId="0" borderId="0"/>
  </cellStyleXfs>
  <cellXfs count="127">
    <xf numFmtId="0" fontId="0" fillId="0" borderId="0" xfId="0"/>
    <xf numFmtId="1" fontId="1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1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1" fontId="2" fillId="6" borderId="1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right" vertical="center"/>
    </xf>
    <xf numFmtId="1" fontId="2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1" fontId="9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left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5" borderId="0" xfId="0" applyFont="1" applyFill="1" applyBorder="1"/>
    <xf numFmtId="0" fontId="3" fillId="0" borderId="0" xfId="0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" fillId="8" borderId="0" xfId="0" applyFont="1" applyFill="1" applyBorder="1" applyAlignment="1">
      <alignment vertical="center"/>
    </xf>
    <xf numFmtId="0" fontId="6" fillId="8" borderId="0" xfId="0" applyFont="1" applyFill="1" applyBorder="1" applyAlignment="1">
      <alignment horizontal="center" vertical="center"/>
    </xf>
    <xf numFmtId="1" fontId="6" fillId="8" borderId="0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1" fontId="9" fillId="3" borderId="0" xfId="0" applyNumberFormat="1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8" fillId="2" borderId="4" xfId="0" applyFont="1" applyFill="1" applyBorder="1"/>
    <xf numFmtId="0" fontId="2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left" vertical="center"/>
    </xf>
    <xf numFmtId="1" fontId="6" fillId="0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1" fontId="2" fillId="0" borderId="6" xfId="0" applyNumberFormat="1" applyFont="1" applyBorder="1" applyAlignment="1">
      <alignment vertical="center"/>
    </xf>
    <xf numFmtId="0" fontId="6" fillId="0" borderId="7" xfId="0" applyFont="1" applyFill="1" applyBorder="1" applyAlignment="1">
      <alignment horizontal="left" vertical="center"/>
    </xf>
    <xf numFmtId="1" fontId="5" fillId="0" borderId="7" xfId="0" applyNumberFormat="1" applyFont="1" applyFill="1" applyBorder="1" applyAlignment="1">
      <alignment horizontal="left" vertical="center"/>
    </xf>
    <xf numFmtId="1" fontId="6" fillId="0" borderId="7" xfId="0" applyNumberFormat="1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" fontId="2" fillId="0" borderId="8" xfId="0" applyNumberFormat="1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left" vertical="center" wrapText="1"/>
    </xf>
    <xf numFmtId="1" fontId="2" fillId="5" borderId="8" xfId="0" applyNumberFormat="1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left" vertical="center" wrapText="1"/>
    </xf>
    <xf numFmtId="1" fontId="2" fillId="0" borderId="8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1" fontId="2" fillId="0" borderId="8" xfId="0" applyNumberFormat="1" applyFont="1" applyBorder="1" applyAlignment="1">
      <alignment vertical="center"/>
    </xf>
    <xf numFmtId="0" fontId="2" fillId="5" borderId="9" xfId="0" applyFont="1" applyFill="1" applyBorder="1" applyAlignment="1">
      <alignment horizontal="left" vertical="center"/>
    </xf>
    <xf numFmtId="1" fontId="2" fillId="7" borderId="8" xfId="0" applyNumberFormat="1" applyFont="1" applyFill="1" applyBorder="1" applyAlignment="1">
      <alignment vertical="center" wrapText="1"/>
    </xf>
    <xf numFmtId="0" fontId="2" fillId="7" borderId="9" xfId="0" applyFont="1" applyFill="1" applyBorder="1" applyAlignment="1">
      <alignment horizontal="left" vertical="center" wrapText="1"/>
    </xf>
    <xf numFmtId="1" fontId="2" fillId="6" borderId="8" xfId="0" applyNumberFormat="1" applyFont="1" applyFill="1" applyBorder="1" applyAlignment="1">
      <alignment vertical="center" wrapText="1"/>
    </xf>
    <xf numFmtId="0" fontId="2" fillId="6" borderId="9" xfId="0" applyFont="1" applyFill="1" applyBorder="1" applyAlignment="1">
      <alignment horizontal="left" vertical="center" wrapText="1"/>
    </xf>
    <xf numFmtId="1" fontId="2" fillId="6" borderId="8" xfId="0" applyNumberFormat="1" applyFont="1" applyFill="1" applyBorder="1" applyAlignment="1">
      <alignment vertical="center"/>
    </xf>
    <xf numFmtId="0" fontId="2" fillId="6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vertical="center" wrapText="1"/>
    </xf>
    <xf numFmtId="1" fontId="2" fillId="7" borderId="10" xfId="0" applyNumberFormat="1" applyFont="1" applyFill="1" applyBorder="1" applyAlignment="1">
      <alignment vertical="center" wrapText="1"/>
    </xf>
    <xf numFmtId="0" fontId="2" fillId="7" borderId="11" xfId="0" applyFont="1" applyFill="1" applyBorder="1" applyAlignment="1">
      <alignment vertical="center" wrapText="1"/>
    </xf>
    <xf numFmtId="0" fontId="7" fillId="7" borderId="11" xfId="0" applyFont="1" applyFill="1" applyBorder="1" applyAlignment="1">
      <alignment horizontal="center" vertical="center" wrapText="1"/>
    </xf>
    <xf numFmtId="1" fontId="4" fillId="7" borderId="11" xfId="0" applyNumberFormat="1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/>
    </xf>
    <xf numFmtId="1" fontId="5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" fontId="9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1" fontId="9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1" fontId="5" fillId="7" borderId="11" xfId="0" applyNumberFormat="1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777875</xdr:colOff>
      <xdr:row>4</xdr:row>
      <xdr:rowOff>236979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1850" cy="995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abSelected="1" zoomScale="77" zoomScaleNormal="77" zoomScaleSheetLayoutView="77" workbookViewId="0">
      <selection activeCell="G19" sqref="G19"/>
    </sheetView>
  </sheetViews>
  <sheetFormatPr defaultColWidth="9.140625" defaultRowHeight="15" x14ac:dyDescent="0.2"/>
  <cols>
    <col min="1" max="1" width="5.5703125" style="39" customWidth="1"/>
    <col min="2" max="2" width="14.140625" style="3" customWidth="1"/>
    <col min="3" max="3" width="36.5703125" style="41" customWidth="1"/>
    <col min="4" max="4" width="33.28515625" style="3" customWidth="1"/>
    <col min="5" max="5" width="13.7109375" style="3" customWidth="1"/>
    <col min="6" max="6" width="30.85546875" style="3" customWidth="1"/>
    <col min="7" max="7" width="18.140625" style="44" customWidth="1"/>
    <col min="8" max="8" width="5.85546875" style="51" customWidth="1"/>
    <col min="9" max="9" width="9" style="51" customWidth="1"/>
    <col min="10" max="10" width="13.5703125" style="51" customWidth="1"/>
    <col min="11" max="11" width="5.85546875" style="51" customWidth="1"/>
    <col min="12" max="12" width="6.5703125" style="47" customWidth="1"/>
    <col min="13" max="13" width="6.85546875" style="44" customWidth="1"/>
    <col min="14" max="14" width="10.5703125" style="44" customWidth="1"/>
    <col min="15" max="15" width="17.42578125" style="4" customWidth="1"/>
    <col min="16" max="16384" width="9.140625" style="60"/>
  </cols>
  <sheetData>
    <row r="1" spans="1:15" x14ac:dyDescent="0.25">
      <c r="A1" s="78"/>
      <c r="B1" s="79"/>
      <c r="C1" s="80"/>
      <c r="D1" s="81" t="s">
        <v>146</v>
      </c>
      <c r="E1" s="81" t="s">
        <v>147</v>
      </c>
      <c r="F1" s="82"/>
      <c r="G1" s="83"/>
      <c r="H1" s="84"/>
      <c r="I1" s="84"/>
      <c r="J1" s="85" t="s">
        <v>0</v>
      </c>
      <c r="K1" s="86"/>
      <c r="L1" s="87"/>
      <c r="M1" s="88"/>
      <c r="N1" s="89"/>
      <c r="O1" s="90"/>
    </row>
    <row r="2" spans="1:15" x14ac:dyDescent="0.2">
      <c r="A2" s="91"/>
      <c r="B2" s="40"/>
      <c r="D2" s="73" t="s">
        <v>145</v>
      </c>
      <c r="E2" s="73"/>
      <c r="F2" s="73"/>
      <c r="G2" s="74"/>
      <c r="H2" s="75"/>
      <c r="I2" s="75"/>
      <c r="J2" s="1"/>
      <c r="K2" s="42"/>
      <c r="L2" s="43"/>
      <c r="N2" s="45"/>
      <c r="O2" s="92"/>
    </row>
    <row r="3" spans="1:15" x14ac:dyDescent="0.2">
      <c r="A3" s="91"/>
      <c r="B3" s="40"/>
      <c r="C3" s="45"/>
      <c r="D3" s="2" t="s">
        <v>1</v>
      </c>
      <c r="E3" s="3" t="s">
        <v>137</v>
      </c>
      <c r="G3" s="45"/>
      <c r="H3" s="42"/>
      <c r="I3" s="42"/>
      <c r="J3" s="42"/>
      <c r="K3" s="42"/>
      <c r="M3" s="45"/>
      <c r="N3" s="45"/>
      <c r="O3" s="92"/>
    </row>
    <row r="4" spans="1:15" x14ac:dyDescent="0.2">
      <c r="A4" s="91"/>
      <c r="B4" s="40"/>
      <c r="C4" s="45"/>
      <c r="D4" s="3" t="s">
        <v>2</v>
      </c>
      <c r="E4" s="4">
        <v>120</v>
      </c>
      <c r="G4" s="45"/>
      <c r="H4" s="42"/>
      <c r="I4" s="42"/>
      <c r="J4" s="42"/>
      <c r="K4" s="48"/>
      <c r="M4" s="48"/>
      <c r="N4" s="49" t="s">
        <v>3</v>
      </c>
      <c r="O4" s="93" t="s">
        <v>4</v>
      </c>
    </row>
    <row r="5" spans="1:15" ht="22.5" customHeight="1" x14ac:dyDescent="0.2">
      <c r="A5" s="91"/>
      <c r="B5" s="40"/>
      <c r="C5" s="45"/>
      <c r="D5" s="3" t="s">
        <v>144</v>
      </c>
      <c r="E5" s="72" t="s">
        <v>148</v>
      </c>
      <c r="G5" s="45"/>
      <c r="H5" s="42"/>
      <c r="I5" s="42"/>
      <c r="J5" s="42"/>
      <c r="K5" s="48" t="s">
        <v>5</v>
      </c>
      <c r="M5" s="48"/>
      <c r="N5" s="49">
        <f>H20+H32+H43+H48</f>
        <v>994</v>
      </c>
      <c r="O5" s="93">
        <f>J20+J32+J43+J48</f>
        <v>319</v>
      </c>
    </row>
    <row r="6" spans="1:15" x14ac:dyDescent="0.2">
      <c r="A6" s="91"/>
      <c r="B6" s="40"/>
      <c r="C6" s="45"/>
      <c r="D6" s="46"/>
      <c r="E6" s="46"/>
      <c r="F6" s="46"/>
      <c r="G6" s="45"/>
      <c r="H6" s="42"/>
      <c r="I6" s="42"/>
      <c r="J6" s="42"/>
      <c r="K6" s="42"/>
      <c r="L6" s="43"/>
      <c r="M6" s="50"/>
      <c r="N6" s="43"/>
      <c r="O6" s="94"/>
    </row>
    <row r="7" spans="1:15" x14ac:dyDescent="0.2">
      <c r="A7" s="95" t="s">
        <v>6</v>
      </c>
      <c r="B7" s="5"/>
      <c r="D7" s="5"/>
      <c r="E7" s="5"/>
      <c r="F7" s="5"/>
      <c r="K7" s="52"/>
      <c r="L7" s="5"/>
      <c r="M7" s="3"/>
      <c r="N7" s="5"/>
      <c r="O7" s="96"/>
    </row>
    <row r="8" spans="1:15" ht="64.5" customHeight="1" x14ac:dyDescent="0.2">
      <c r="A8" s="123" t="s">
        <v>7</v>
      </c>
      <c r="B8" s="122" t="s">
        <v>8</v>
      </c>
      <c r="C8" s="122" t="s">
        <v>9</v>
      </c>
      <c r="D8" s="124" t="s">
        <v>10</v>
      </c>
      <c r="E8" s="124" t="s">
        <v>11</v>
      </c>
      <c r="F8" s="124" t="s">
        <v>12</v>
      </c>
      <c r="G8" s="122" t="s">
        <v>13</v>
      </c>
      <c r="H8" s="122" t="s">
        <v>14</v>
      </c>
      <c r="I8" s="122"/>
      <c r="J8" s="122" t="s">
        <v>15</v>
      </c>
      <c r="K8" s="122"/>
      <c r="L8" s="121" t="s">
        <v>16</v>
      </c>
      <c r="M8" s="122" t="s">
        <v>17</v>
      </c>
      <c r="N8" s="122" t="s">
        <v>18</v>
      </c>
      <c r="O8" s="118" t="s">
        <v>19</v>
      </c>
    </row>
    <row r="9" spans="1:15" ht="24" customHeight="1" x14ac:dyDescent="0.2">
      <c r="A9" s="123"/>
      <c r="B9" s="122"/>
      <c r="C9" s="122"/>
      <c r="D9" s="124"/>
      <c r="E9" s="124"/>
      <c r="F9" s="124"/>
      <c r="G9" s="122"/>
      <c r="H9" s="53" t="s">
        <v>20</v>
      </c>
      <c r="I9" s="77" t="s">
        <v>21</v>
      </c>
      <c r="J9" s="53" t="s">
        <v>20</v>
      </c>
      <c r="K9" s="77" t="s">
        <v>21</v>
      </c>
      <c r="L9" s="121"/>
      <c r="M9" s="122"/>
      <c r="N9" s="122"/>
      <c r="O9" s="118"/>
    </row>
    <row r="10" spans="1:15" ht="28.5" x14ac:dyDescent="0.2">
      <c r="A10" s="97">
        <v>1</v>
      </c>
      <c r="B10" s="6" t="s">
        <v>22</v>
      </c>
      <c r="C10" s="6" t="s">
        <v>73</v>
      </c>
      <c r="D10" s="6" t="s">
        <v>79</v>
      </c>
      <c r="E10" s="6"/>
      <c r="F10" s="6" t="s">
        <v>27</v>
      </c>
      <c r="G10" s="30" t="s">
        <v>23</v>
      </c>
      <c r="H10" s="8">
        <v>2</v>
      </c>
      <c r="I10" s="8">
        <v>0</v>
      </c>
      <c r="J10" s="8">
        <v>9</v>
      </c>
      <c r="K10" s="8">
        <v>0</v>
      </c>
      <c r="L10" s="9">
        <v>3</v>
      </c>
      <c r="M10" s="10" t="s">
        <v>24</v>
      </c>
      <c r="N10" s="10" t="s">
        <v>25</v>
      </c>
      <c r="O10" s="98" t="s">
        <v>138</v>
      </c>
    </row>
    <row r="11" spans="1:15" ht="28.5" x14ac:dyDescent="0.2">
      <c r="A11" s="99">
        <v>1</v>
      </c>
      <c r="B11" s="63" t="s">
        <v>121</v>
      </c>
      <c r="C11" s="54" t="s">
        <v>65</v>
      </c>
      <c r="D11" s="54" t="s">
        <v>84</v>
      </c>
      <c r="E11" s="54"/>
      <c r="F11" s="54" t="s">
        <v>60</v>
      </c>
      <c r="G11" s="35" t="s">
        <v>23</v>
      </c>
      <c r="H11" s="28">
        <v>2</v>
      </c>
      <c r="I11" s="28">
        <v>0</v>
      </c>
      <c r="J11" s="28">
        <v>9</v>
      </c>
      <c r="K11" s="28">
        <v>0</v>
      </c>
      <c r="L11" s="55">
        <v>3</v>
      </c>
      <c r="M11" s="29" t="s">
        <v>24</v>
      </c>
      <c r="N11" s="29" t="s">
        <v>25</v>
      </c>
      <c r="O11" s="98"/>
    </row>
    <row r="12" spans="1:15" ht="28.5" x14ac:dyDescent="0.2">
      <c r="A12" s="97">
        <v>1</v>
      </c>
      <c r="B12" s="6" t="s">
        <v>26</v>
      </c>
      <c r="C12" s="6" t="s">
        <v>74</v>
      </c>
      <c r="D12" s="7" t="s">
        <v>109</v>
      </c>
      <c r="E12" s="6"/>
      <c r="F12" s="6" t="s">
        <v>30</v>
      </c>
      <c r="G12" s="30" t="s">
        <v>68</v>
      </c>
      <c r="H12" s="8">
        <v>2</v>
      </c>
      <c r="I12" s="8">
        <v>0</v>
      </c>
      <c r="J12" s="8">
        <v>9</v>
      </c>
      <c r="K12" s="8">
        <v>0</v>
      </c>
      <c r="L12" s="9">
        <v>3</v>
      </c>
      <c r="M12" s="10" t="s">
        <v>24</v>
      </c>
      <c r="N12" s="10" t="s">
        <v>25</v>
      </c>
      <c r="O12" s="100" t="s">
        <v>31</v>
      </c>
    </row>
    <row r="13" spans="1:15" ht="28.5" x14ac:dyDescent="0.2">
      <c r="A13" s="97">
        <v>1</v>
      </c>
      <c r="B13" s="6" t="s">
        <v>28</v>
      </c>
      <c r="C13" s="6" t="s">
        <v>75</v>
      </c>
      <c r="D13" s="7" t="s">
        <v>80</v>
      </c>
      <c r="E13" s="6"/>
      <c r="F13" s="6" t="s">
        <v>77</v>
      </c>
      <c r="G13" s="30" t="s">
        <v>23</v>
      </c>
      <c r="H13" s="8">
        <v>0</v>
      </c>
      <c r="I13" s="8">
        <v>3</v>
      </c>
      <c r="J13" s="8">
        <v>0</v>
      </c>
      <c r="K13" s="8">
        <v>13</v>
      </c>
      <c r="L13" s="9">
        <v>3</v>
      </c>
      <c r="M13" s="10" t="s">
        <v>29</v>
      </c>
      <c r="N13" s="10" t="s">
        <v>25</v>
      </c>
      <c r="O13" s="100" t="s">
        <v>33</v>
      </c>
    </row>
    <row r="14" spans="1:15" x14ac:dyDescent="0.2">
      <c r="A14" s="99">
        <v>7</v>
      </c>
      <c r="B14" s="63" t="s">
        <v>96</v>
      </c>
      <c r="C14" s="54" t="s">
        <v>66</v>
      </c>
      <c r="D14" s="54" t="s">
        <v>67</v>
      </c>
      <c r="E14" s="54"/>
      <c r="F14" s="54" t="s">
        <v>59</v>
      </c>
      <c r="G14" s="35" t="s">
        <v>23</v>
      </c>
      <c r="H14" s="28">
        <v>0</v>
      </c>
      <c r="I14" s="28">
        <v>2</v>
      </c>
      <c r="J14" s="28">
        <v>0</v>
      </c>
      <c r="K14" s="28">
        <v>9</v>
      </c>
      <c r="L14" s="55">
        <v>3</v>
      </c>
      <c r="M14" s="29" t="s">
        <v>24</v>
      </c>
      <c r="N14" s="29" t="s">
        <v>25</v>
      </c>
      <c r="O14" s="98" t="s">
        <v>78</v>
      </c>
    </row>
    <row r="15" spans="1:15" ht="28.5" x14ac:dyDescent="0.2">
      <c r="A15" s="97">
        <v>1</v>
      </c>
      <c r="B15" s="6" t="s">
        <v>106</v>
      </c>
      <c r="C15" s="6" t="s">
        <v>130</v>
      </c>
      <c r="D15" s="6" t="s">
        <v>142</v>
      </c>
      <c r="E15" s="6"/>
      <c r="F15" s="6" t="s">
        <v>55</v>
      </c>
      <c r="G15" s="30" t="s">
        <v>72</v>
      </c>
      <c r="H15" s="8">
        <v>2</v>
      </c>
      <c r="I15" s="8">
        <v>0</v>
      </c>
      <c r="J15" s="8">
        <v>9</v>
      </c>
      <c r="K15" s="8">
        <v>0</v>
      </c>
      <c r="L15" s="9">
        <v>3</v>
      </c>
      <c r="M15" s="10" t="s">
        <v>29</v>
      </c>
      <c r="N15" s="10" t="s">
        <v>25</v>
      </c>
      <c r="O15" s="100" t="s">
        <v>56</v>
      </c>
    </row>
    <row r="16" spans="1:15" x14ac:dyDescent="0.2">
      <c r="A16" s="101">
        <v>1</v>
      </c>
      <c r="B16" s="64" t="s">
        <v>97</v>
      </c>
      <c r="C16" s="6" t="s">
        <v>108</v>
      </c>
      <c r="D16" s="64" t="s">
        <v>109</v>
      </c>
      <c r="E16" s="64"/>
      <c r="F16" s="64" t="s">
        <v>143</v>
      </c>
      <c r="G16" s="10" t="s">
        <v>23</v>
      </c>
      <c r="H16" s="13">
        <v>1</v>
      </c>
      <c r="I16" s="13">
        <v>2</v>
      </c>
      <c r="J16" s="13">
        <v>5</v>
      </c>
      <c r="K16" s="13">
        <v>9</v>
      </c>
      <c r="L16" s="14">
        <v>3</v>
      </c>
      <c r="M16" s="10" t="s">
        <v>29</v>
      </c>
      <c r="N16" s="10" t="s">
        <v>25</v>
      </c>
      <c r="O16" s="102"/>
    </row>
    <row r="17" spans="1:15" x14ac:dyDescent="0.2">
      <c r="A17" s="97">
        <v>1</v>
      </c>
      <c r="B17" s="65" t="s">
        <v>122</v>
      </c>
      <c r="C17" s="6" t="s">
        <v>69</v>
      </c>
      <c r="D17" s="6" t="s">
        <v>85</v>
      </c>
      <c r="E17" s="6"/>
      <c r="F17" s="6" t="s">
        <v>70</v>
      </c>
      <c r="G17" s="30" t="s">
        <v>68</v>
      </c>
      <c r="H17" s="28">
        <v>0</v>
      </c>
      <c r="I17" s="28">
        <v>3</v>
      </c>
      <c r="J17" s="28">
        <v>0</v>
      </c>
      <c r="K17" s="28">
        <v>13</v>
      </c>
      <c r="L17" s="9">
        <v>5</v>
      </c>
      <c r="M17" s="10" t="s">
        <v>29</v>
      </c>
      <c r="N17" s="10" t="s">
        <v>25</v>
      </c>
      <c r="O17" s="100"/>
    </row>
    <row r="18" spans="1:15" x14ac:dyDescent="0.2">
      <c r="A18" s="97">
        <v>1</v>
      </c>
      <c r="B18" s="65" t="s">
        <v>123</v>
      </c>
      <c r="C18" s="6" t="s">
        <v>71</v>
      </c>
      <c r="D18" s="6" t="s">
        <v>86</v>
      </c>
      <c r="E18" s="6"/>
      <c r="F18" s="6" t="s">
        <v>32</v>
      </c>
      <c r="G18" s="30" t="s">
        <v>23</v>
      </c>
      <c r="H18" s="28">
        <v>0</v>
      </c>
      <c r="I18" s="28">
        <v>3</v>
      </c>
      <c r="J18" s="28">
        <v>0</v>
      </c>
      <c r="K18" s="28">
        <v>13</v>
      </c>
      <c r="L18" s="9">
        <v>4</v>
      </c>
      <c r="M18" s="10" t="s">
        <v>29</v>
      </c>
      <c r="N18" s="10" t="s">
        <v>25</v>
      </c>
      <c r="O18" s="100"/>
    </row>
    <row r="19" spans="1:15" x14ac:dyDescent="0.2">
      <c r="A19" s="103"/>
      <c r="B19" s="66"/>
      <c r="C19" s="67"/>
      <c r="D19" s="66"/>
      <c r="E19" s="66"/>
      <c r="F19" s="66"/>
      <c r="G19" s="12"/>
      <c r="H19" s="11">
        <f>SUM(H10:H18)</f>
        <v>9</v>
      </c>
      <c r="I19" s="11">
        <f>SUM(I10:I18)</f>
        <v>13</v>
      </c>
      <c r="J19" s="11">
        <f>SUM(J10:J18)</f>
        <v>41</v>
      </c>
      <c r="K19" s="11">
        <f>SUM(K10:K18)</f>
        <v>57</v>
      </c>
      <c r="L19" s="15">
        <f>SUM(L10:L18)</f>
        <v>30</v>
      </c>
      <c r="M19" s="12"/>
      <c r="N19" s="12"/>
      <c r="O19" s="104"/>
    </row>
    <row r="20" spans="1:15" s="61" customFormat="1" ht="14.25" x14ac:dyDescent="0.2">
      <c r="A20" s="105"/>
      <c r="B20" s="16"/>
      <c r="C20" s="16"/>
      <c r="D20" s="16"/>
      <c r="E20" s="16"/>
      <c r="F20" s="16"/>
      <c r="G20" s="76" t="s">
        <v>35</v>
      </c>
      <c r="H20" s="119">
        <f>(H19+I19)*14</f>
        <v>308</v>
      </c>
      <c r="I20" s="120"/>
      <c r="J20" s="119">
        <f>J19+K19</f>
        <v>98</v>
      </c>
      <c r="K20" s="120"/>
      <c r="L20" s="17"/>
      <c r="M20" s="18"/>
      <c r="N20" s="18"/>
      <c r="O20" s="106"/>
    </row>
    <row r="21" spans="1:15" s="61" customFormat="1" ht="9.6" customHeight="1" x14ac:dyDescent="0.2">
      <c r="A21" s="105"/>
      <c r="B21" s="16"/>
      <c r="C21" s="16"/>
      <c r="D21" s="16"/>
      <c r="E21" s="16"/>
      <c r="F21" s="16"/>
      <c r="G21" s="31"/>
      <c r="H21" s="19"/>
      <c r="I21" s="19"/>
      <c r="J21" s="19"/>
      <c r="K21" s="19"/>
      <c r="L21" s="17"/>
      <c r="M21" s="18"/>
      <c r="N21" s="18"/>
      <c r="O21" s="106"/>
    </row>
    <row r="22" spans="1:15" x14ac:dyDescent="0.2">
      <c r="A22" s="107">
        <v>2</v>
      </c>
      <c r="B22" s="20" t="s">
        <v>91</v>
      </c>
      <c r="C22" s="20" t="s">
        <v>87</v>
      </c>
      <c r="D22" s="20" t="s">
        <v>88</v>
      </c>
      <c r="E22" s="20"/>
      <c r="F22" s="68" t="s">
        <v>36</v>
      </c>
      <c r="G22" s="32" t="s">
        <v>23</v>
      </c>
      <c r="H22" s="21">
        <v>2</v>
      </c>
      <c r="I22" s="21">
        <v>0</v>
      </c>
      <c r="J22" s="21">
        <v>9</v>
      </c>
      <c r="K22" s="21">
        <v>0</v>
      </c>
      <c r="L22" s="22">
        <v>3</v>
      </c>
      <c r="M22" s="23" t="s">
        <v>24</v>
      </c>
      <c r="N22" s="23" t="s">
        <v>25</v>
      </c>
      <c r="O22" s="108" t="s">
        <v>37</v>
      </c>
    </row>
    <row r="23" spans="1:15" x14ac:dyDescent="0.2">
      <c r="A23" s="109">
        <v>2</v>
      </c>
      <c r="B23" s="24" t="s">
        <v>90</v>
      </c>
      <c r="C23" s="20" t="s">
        <v>76</v>
      </c>
      <c r="D23" s="20" t="s">
        <v>89</v>
      </c>
      <c r="E23" s="24"/>
      <c r="F23" s="68" t="s">
        <v>36</v>
      </c>
      <c r="G23" s="23" t="s">
        <v>23</v>
      </c>
      <c r="H23" s="25">
        <v>0</v>
      </c>
      <c r="I23" s="25">
        <v>2</v>
      </c>
      <c r="J23" s="25">
        <v>0</v>
      </c>
      <c r="K23" s="25">
        <v>9</v>
      </c>
      <c r="L23" s="26">
        <v>3</v>
      </c>
      <c r="M23" s="23" t="s">
        <v>29</v>
      </c>
      <c r="N23" s="23" t="s">
        <v>25</v>
      </c>
      <c r="O23" s="110" t="s">
        <v>38</v>
      </c>
    </row>
    <row r="24" spans="1:15" x14ac:dyDescent="0.2">
      <c r="A24" s="107">
        <v>2</v>
      </c>
      <c r="B24" s="20" t="s">
        <v>92</v>
      </c>
      <c r="C24" s="20" t="s">
        <v>113</v>
      </c>
      <c r="D24" s="20" t="s">
        <v>112</v>
      </c>
      <c r="E24" s="20"/>
      <c r="F24" s="68" t="s">
        <v>39</v>
      </c>
      <c r="G24" s="32" t="s">
        <v>102</v>
      </c>
      <c r="H24" s="21">
        <v>1</v>
      </c>
      <c r="I24" s="21">
        <v>1</v>
      </c>
      <c r="J24" s="21">
        <v>5</v>
      </c>
      <c r="K24" s="21">
        <v>5</v>
      </c>
      <c r="L24" s="22">
        <v>3</v>
      </c>
      <c r="M24" s="23" t="s">
        <v>29</v>
      </c>
      <c r="N24" s="23" t="s">
        <v>25</v>
      </c>
      <c r="O24" s="108" t="s">
        <v>40</v>
      </c>
    </row>
    <row r="25" spans="1:15" x14ac:dyDescent="0.2">
      <c r="A25" s="107">
        <v>2</v>
      </c>
      <c r="B25" s="20" t="s">
        <v>98</v>
      </c>
      <c r="C25" s="20" t="s">
        <v>110</v>
      </c>
      <c r="D25" s="20" t="s">
        <v>111</v>
      </c>
      <c r="E25" s="20"/>
      <c r="F25" s="20" t="s">
        <v>143</v>
      </c>
      <c r="G25" s="32" t="s">
        <v>23</v>
      </c>
      <c r="H25" s="21">
        <v>0</v>
      </c>
      <c r="I25" s="21">
        <v>2</v>
      </c>
      <c r="J25" s="21">
        <v>0</v>
      </c>
      <c r="K25" s="21">
        <v>9</v>
      </c>
      <c r="L25" s="22">
        <v>3</v>
      </c>
      <c r="M25" s="23" t="s">
        <v>29</v>
      </c>
      <c r="N25" s="70" t="s">
        <v>25</v>
      </c>
      <c r="O25" s="108"/>
    </row>
    <row r="26" spans="1:15" x14ac:dyDescent="0.2">
      <c r="A26" s="107">
        <v>2</v>
      </c>
      <c r="B26" s="20" t="s">
        <v>99</v>
      </c>
      <c r="C26" s="20" t="s">
        <v>124</v>
      </c>
      <c r="D26" s="24" t="s">
        <v>125</v>
      </c>
      <c r="E26" s="20"/>
      <c r="F26" s="68" t="s">
        <v>34</v>
      </c>
      <c r="G26" s="32" t="s">
        <v>23</v>
      </c>
      <c r="H26" s="21">
        <v>0</v>
      </c>
      <c r="I26" s="21">
        <v>2</v>
      </c>
      <c r="J26" s="21">
        <v>0</v>
      </c>
      <c r="K26" s="21">
        <v>9</v>
      </c>
      <c r="L26" s="22">
        <v>4</v>
      </c>
      <c r="M26" s="23" t="s">
        <v>29</v>
      </c>
      <c r="N26" s="23" t="s">
        <v>25</v>
      </c>
      <c r="O26" s="108" t="s">
        <v>41</v>
      </c>
    </row>
    <row r="27" spans="1:15" x14ac:dyDescent="0.2">
      <c r="A27" s="107">
        <v>2</v>
      </c>
      <c r="B27" s="20" t="s">
        <v>100</v>
      </c>
      <c r="C27" s="20" t="s">
        <v>127</v>
      </c>
      <c r="D27" s="20" t="s">
        <v>126</v>
      </c>
      <c r="E27" s="20"/>
      <c r="F27" s="68" t="s">
        <v>143</v>
      </c>
      <c r="G27" s="32" t="s">
        <v>23</v>
      </c>
      <c r="H27" s="21">
        <v>2</v>
      </c>
      <c r="I27" s="21">
        <v>2</v>
      </c>
      <c r="J27" s="21">
        <v>9</v>
      </c>
      <c r="K27" s="21">
        <v>9</v>
      </c>
      <c r="L27" s="22">
        <v>4</v>
      </c>
      <c r="M27" s="23" t="s">
        <v>24</v>
      </c>
      <c r="N27" s="23" t="s">
        <v>25</v>
      </c>
      <c r="O27" s="108" t="s">
        <v>43</v>
      </c>
    </row>
    <row r="28" spans="1:15" x14ac:dyDescent="0.2">
      <c r="A28" s="107">
        <v>2</v>
      </c>
      <c r="B28" s="20" t="s">
        <v>95</v>
      </c>
      <c r="C28" s="69" t="s">
        <v>119</v>
      </c>
      <c r="D28" s="69" t="s">
        <v>120</v>
      </c>
      <c r="E28" s="69"/>
      <c r="F28" s="69" t="s">
        <v>62</v>
      </c>
      <c r="G28" s="34" t="s">
        <v>23</v>
      </c>
      <c r="H28" s="21">
        <v>0</v>
      </c>
      <c r="I28" s="21">
        <v>2</v>
      </c>
      <c r="J28" s="21">
        <v>0</v>
      </c>
      <c r="K28" s="21">
        <v>9</v>
      </c>
      <c r="L28" s="22">
        <v>3</v>
      </c>
      <c r="M28" s="23" t="s">
        <v>29</v>
      </c>
      <c r="N28" s="23" t="s">
        <v>25</v>
      </c>
      <c r="O28" s="108"/>
    </row>
    <row r="29" spans="1:15" ht="18" customHeight="1" x14ac:dyDescent="0.2">
      <c r="A29" s="107">
        <v>2</v>
      </c>
      <c r="B29" s="20" t="s">
        <v>101</v>
      </c>
      <c r="C29" s="20" t="s">
        <v>44</v>
      </c>
      <c r="D29" s="20" t="s">
        <v>45</v>
      </c>
      <c r="E29" s="20"/>
      <c r="F29" s="68" t="s">
        <v>46</v>
      </c>
      <c r="G29" s="32" t="s">
        <v>68</v>
      </c>
      <c r="H29" s="21">
        <v>2</v>
      </c>
      <c r="I29" s="21">
        <v>2</v>
      </c>
      <c r="J29" s="21">
        <v>9</v>
      </c>
      <c r="K29" s="21">
        <v>9</v>
      </c>
      <c r="L29" s="22">
        <v>4</v>
      </c>
      <c r="M29" s="23" t="s">
        <v>29</v>
      </c>
      <c r="N29" s="23" t="s">
        <v>25</v>
      </c>
      <c r="O29" s="108" t="s">
        <v>47</v>
      </c>
    </row>
    <row r="30" spans="1:15" x14ac:dyDescent="0.2">
      <c r="A30" s="107">
        <v>2</v>
      </c>
      <c r="B30" s="20" t="s">
        <v>114</v>
      </c>
      <c r="C30" s="20" t="s">
        <v>57</v>
      </c>
      <c r="D30" s="20" t="s">
        <v>58</v>
      </c>
      <c r="E30" s="20"/>
      <c r="F30" s="20" t="s">
        <v>59</v>
      </c>
      <c r="G30" s="32" t="s">
        <v>23</v>
      </c>
      <c r="H30" s="37">
        <v>0</v>
      </c>
      <c r="I30" s="37">
        <v>2</v>
      </c>
      <c r="J30" s="37">
        <v>0</v>
      </c>
      <c r="K30" s="37">
        <v>9</v>
      </c>
      <c r="L30" s="38">
        <v>3</v>
      </c>
      <c r="M30" s="36" t="s">
        <v>29</v>
      </c>
      <c r="N30" s="36" t="s">
        <v>25</v>
      </c>
      <c r="O30" s="108"/>
    </row>
    <row r="31" spans="1:15" x14ac:dyDescent="0.2">
      <c r="A31" s="105"/>
      <c r="B31" s="16"/>
      <c r="C31" s="16"/>
      <c r="D31" s="16"/>
      <c r="E31" s="16"/>
      <c r="F31" s="16"/>
      <c r="G31" s="31"/>
      <c r="H31" s="19">
        <f>SUM(H22:H30)</f>
        <v>7</v>
      </c>
      <c r="I31" s="19">
        <f>SUM(I22:I30)</f>
        <v>15</v>
      </c>
      <c r="J31" s="19">
        <f>SUM(J22:J30)</f>
        <v>32</v>
      </c>
      <c r="K31" s="19">
        <f>SUM(K22:K30)</f>
        <v>68</v>
      </c>
      <c r="L31" s="19">
        <f>SUM(L22:L30)</f>
        <v>30</v>
      </c>
      <c r="M31" s="18"/>
      <c r="N31" s="18"/>
      <c r="O31" s="106"/>
    </row>
    <row r="32" spans="1:15" x14ac:dyDescent="0.2">
      <c r="A32" s="105"/>
      <c r="B32" s="16"/>
      <c r="C32" s="16"/>
      <c r="D32" s="16"/>
      <c r="E32" s="16"/>
      <c r="F32" s="16"/>
      <c r="G32" s="76" t="s">
        <v>35</v>
      </c>
      <c r="H32" s="119">
        <f>(H31+I31)*14</f>
        <v>308</v>
      </c>
      <c r="I32" s="120"/>
      <c r="J32" s="119">
        <f>SUM(J31:K31)</f>
        <v>100</v>
      </c>
      <c r="K32" s="120"/>
      <c r="L32" s="19"/>
      <c r="M32" s="18"/>
      <c r="N32" s="18"/>
      <c r="O32" s="106"/>
    </row>
    <row r="33" spans="1:15" s="62" customFormat="1" x14ac:dyDescent="0.2">
      <c r="A33" s="99">
        <v>3</v>
      </c>
      <c r="B33" s="27" t="s">
        <v>93</v>
      </c>
      <c r="C33" s="27" t="s">
        <v>136</v>
      </c>
      <c r="D33" s="27" t="s">
        <v>139</v>
      </c>
      <c r="E33" s="27"/>
      <c r="F33" s="27" t="s">
        <v>42</v>
      </c>
      <c r="G33" s="35" t="s">
        <v>23</v>
      </c>
      <c r="H33" s="28">
        <v>0</v>
      </c>
      <c r="I33" s="28">
        <v>2</v>
      </c>
      <c r="J33" s="28">
        <v>0</v>
      </c>
      <c r="K33" s="28">
        <v>9</v>
      </c>
      <c r="L33" s="55">
        <v>3</v>
      </c>
      <c r="M33" s="29" t="s">
        <v>29</v>
      </c>
      <c r="N33" s="29" t="s">
        <v>25</v>
      </c>
      <c r="O33" s="111" t="s">
        <v>51</v>
      </c>
    </row>
    <row r="34" spans="1:15" x14ac:dyDescent="0.2">
      <c r="A34" s="99">
        <v>3</v>
      </c>
      <c r="B34" s="27" t="s">
        <v>94</v>
      </c>
      <c r="C34" s="27" t="s">
        <v>103</v>
      </c>
      <c r="D34" s="71" t="s">
        <v>81</v>
      </c>
      <c r="E34" s="27"/>
      <c r="F34" s="27" t="s">
        <v>52</v>
      </c>
      <c r="G34" s="35" t="s">
        <v>23</v>
      </c>
      <c r="H34" s="28">
        <v>1</v>
      </c>
      <c r="I34" s="28">
        <v>2</v>
      </c>
      <c r="J34" s="28">
        <v>5</v>
      </c>
      <c r="K34" s="28">
        <v>9</v>
      </c>
      <c r="L34" s="55">
        <v>4</v>
      </c>
      <c r="M34" s="29" t="s">
        <v>29</v>
      </c>
      <c r="N34" s="29" t="s">
        <v>25</v>
      </c>
      <c r="O34" s="111" t="s">
        <v>140</v>
      </c>
    </row>
    <row r="35" spans="1:15" ht="28.5" x14ac:dyDescent="0.2">
      <c r="A35" s="99">
        <v>3</v>
      </c>
      <c r="B35" s="27" t="s">
        <v>104</v>
      </c>
      <c r="C35" s="27" t="s">
        <v>135</v>
      </c>
      <c r="D35" s="27" t="s">
        <v>82</v>
      </c>
      <c r="E35" s="27"/>
      <c r="F35" s="27" t="s">
        <v>34</v>
      </c>
      <c r="G35" s="35" t="s">
        <v>23</v>
      </c>
      <c r="H35" s="28">
        <v>0</v>
      </c>
      <c r="I35" s="28">
        <v>3</v>
      </c>
      <c r="J35" s="28">
        <v>0</v>
      </c>
      <c r="K35" s="28">
        <v>13</v>
      </c>
      <c r="L35" s="55">
        <v>3</v>
      </c>
      <c r="M35" s="29" t="s">
        <v>29</v>
      </c>
      <c r="N35" s="29" t="s">
        <v>25</v>
      </c>
      <c r="O35" s="111" t="s">
        <v>53</v>
      </c>
    </row>
    <row r="36" spans="1:15" ht="22.7" customHeight="1" x14ac:dyDescent="0.2">
      <c r="A36" s="99">
        <v>3</v>
      </c>
      <c r="B36" s="27" t="s">
        <v>105</v>
      </c>
      <c r="C36" s="27" t="s">
        <v>128</v>
      </c>
      <c r="D36" s="27" t="s">
        <v>129</v>
      </c>
      <c r="E36" s="27"/>
      <c r="F36" s="27" t="s">
        <v>36</v>
      </c>
      <c r="G36" s="35" t="s">
        <v>23</v>
      </c>
      <c r="H36" s="28">
        <v>2</v>
      </c>
      <c r="I36" s="28">
        <v>0</v>
      </c>
      <c r="J36" s="28">
        <v>9</v>
      </c>
      <c r="K36" s="28">
        <v>0</v>
      </c>
      <c r="L36" s="55">
        <v>3</v>
      </c>
      <c r="M36" s="29" t="s">
        <v>29</v>
      </c>
      <c r="N36" s="29" t="s">
        <v>25</v>
      </c>
      <c r="O36" s="111" t="s">
        <v>54</v>
      </c>
    </row>
    <row r="37" spans="1:15" x14ac:dyDescent="0.2">
      <c r="A37" s="99">
        <v>3</v>
      </c>
      <c r="B37" s="27" t="s">
        <v>115</v>
      </c>
      <c r="C37" s="27" t="s">
        <v>133</v>
      </c>
      <c r="D37" s="27" t="s">
        <v>134</v>
      </c>
      <c r="E37" s="27"/>
      <c r="F37" s="27" t="s">
        <v>39</v>
      </c>
      <c r="G37" s="35" t="s">
        <v>102</v>
      </c>
      <c r="H37" s="28">
        <v>0</v>
      </c>
      <c r="I37" s="28">
        <v>4</v>
      </c>
      <c r="J37" s="28">
        <v>0</v>
      </c>
      <c r="K37" s="28">
        <v>17</v>
      </c>
      <c r="L37" s="55">
        <v>4</v>
      </c>
      <c r="M37" s="29" t="s">
        <v>24</v>
      </c>
      <c r="N37" s="29" t="s">
        <v>25</v>
      </c>
      <c r="O37" s="111"/>
    </row>
    <row r="38" spans="1:15" ht="28.5" x14ac:dyDescent="0.2">
      <c r="A38" s="99">
        <v>3</v>
      </c>
      <c r="B38" s="27" t="s">
        <v>118</v>
      </c>
      <c r="C38" s="27" t="s">
        <v>117</v>
      </c>
      <c r="D38" s="27" t="s">
        <v>141</v>
      </c>
      <c r="E38" s="27"/>
      <c r="F38" s="27" t="s">
        <v>55</v>
      </c>
      <c r="G38" s="59" t="s">
        <v>72</v>
      </c>
      <c r="H38" s="28">
        <v>2</v>
      </c>
      <c r="I38" s="28">
        <v>0</v>
      </c>
      <c r="J38" s="28">
        <v>9</v>
      </c>
      <c r="K38" s="28">
        <v>0</v>
      </c>
      <c r="L38" s="55">
        <v>3</v>
      </c>
      <c r="M38" s="29" t="s">
        <v>29</v>
      </c>
      <c r="N38" s="29" t="s">
        <v>25</v>
      </c>
      <c r="O38" s="111" t="s">
        <v>64</v>
      </c>
    </row>
    <row r="39" spans="1:15" s="62" customFormat="1" x14ac:dyDescent="0.2">
      <c r="A39" s="99">
        <v>3</v>
      </c>
      <c r="B39" s="27" t="s">
        <v>107</v>
      </c>
      <c r="C39" s="27" t="s">
        <v>131</v>
      </c>
      <c r="D39" s="27" t="s">
        <v>132</v>
      </c>
      <c r="E39" s="27"/>
      <c r="F39" s="27" t="s">
        <v>143</v>
      </c>
      <c r="G39" s="35" t="s">
        <v>23</v>
      </c>
      <c r="H39" s="28">
        <v>0</v>
      </c>
      <c r="I39" s="28">
        <v>2</v>
      </c>
      <c r="J39" s="28">
        <v>0</v>
      </c>
      <c r="K39" s="28">
        <v>9</v>
      </c>
      <c r="L39" s="55">
        <v>3</v>
      </c>
      <c r="M39" s="29" t="s">
        <v>29</v>
      </c>
      <c r="N39" s="29" t="s">
        <v>25</v>
      </c>
      <c r="O39" s="111"/>
    </row>
    <row r="40" spans="1:15" x14ac:dyDescent="0.2">
      <c r="A40" s="99">
        <v>3</v>
      </c>
      <c r="B40" s="27" t="s">
        <v>114</v>
      </c>
      <c r="C40" s="27" t="s">
        <v>61</v>
      </c>
      <c r="D40" s="27" t="s">
        <v>58</v>
      </c>
      <c r="E40" s="27"/>
      <c r="F40" s="27" t="s">
        <v>59</v>
      </c>
      <c r="G40" s="35" t="s">
        <v>23</v>
      </c>
      <c r="H40" s="56">
        <v>0</v>
      </c>
      <c r="I40" s="56">
        <v>2</v>
      </c>
      <c r="J40" s="56">
        <v>0</v>
      </c>
      <c r="K40" s="56">
        <v>9</v>
      </c>
      <c r="L40" s="57">
        <v>3</v>
      </c>
      <c r="M40" s="58" t="s">
        <v>29</v>
      </c>
      <c r="N40" s="58" t="s">
        <v>25</v>
      </c>
      <c r="O40" s="111"/>
    </row>
    <row r="41" spans="1:15" ht="28.5" x14ac:dyDescent="0.2">
      <c r="A41" s="99">
        <v>3</v>
      </c>
      <c r="B41" s="27"/>
      <c r="C41" s="27" t="s">
        <v>48</v>
      </c>
      <c r="D41" s="27" t="s">
        <v>49</v>
      </c>
      <c r="E41" s="27"/>
      <c r="F41" s="27"/>
      <c r="G41" s="35"/>
      <c r="H41" s="28">
        <v>0</v>
      </c>
      <c r="I41" s="28">
        <v>1</v>
      </c>
      <c r="J41" s="28">
        <v>0</v>
      </c>
      <c r="K41" s="28">
        <v>5</v>
      </c>
      <c r="L41" s="55">
        <v>2</v>
      </c>
      <c r="M41" s="29"/>
      <c r="N41" s="29" t="s">
        <v>50</v>
      </c>
      <c r="O41" s="111"/>
    </row>
    <row r="42" spans="1:15" x14ac:dyDescent="0.2">
      <c r="A42" s="105"/>
      <c r="B42" s="16"/>
      <c r="C42" s="16"/>
      <c r="D42" s="16"/>
      <c r="E42" s="16"/>
      <c r="F42" s="16"/>
      <c r="G42" s="31"/>
      <c r="H42" s="19">
        <f>SUM(H33:H41)</f>
        <v>5</v>
      </c>
      <c r="I42" s="19">
        <f>SUM(I33:I41)</f>
        <v>16</v>
      </c>
      <c r="J42" s="19">
        <f>SUM(J33:J41)</f>
        <v>23</v>
      </c>
      <c r="K42" s="19">
        <f>SUM(K33:K41)</f>
        <v>71</v>
      </c>
      <c r="L42" s="19">
        <f>SUM(L33:L41)</f>
        <v>28</v>
      </c>
      <c r="M42" s="18"/>
      <c r="N42" s="18"/>
      <c r="O42" s="106"/>
    </row>
    <row r="43" spans="1:15" x14ac:dyDescent="0.2">
      <c r="A43" s="105"/>
      <c r="B43" s="16"/>
      <c r="C43" s="16"/>
      <c r="D43" s="16"/>
      <c r="E43" s="16"/>
      <c r="F43" s="16"/>
      <c r="G43" s="76" t="s">
        <v>35</v>
      </c>
      <c r="H43" s="119">
        <f>(H42+I42)*14</f>
        <v>294</v>
      </c>
      <c r="I43" s="120"/>
      <c r="J43" s="119">
        <f>SUM(J42:K42)</f>
        <v>94</v>
      </c>
      <c r="K43" s="120"/>
      <c r="L43" s="19"/>
      <c r="M43" s="18"/>
      <c r="N43" s="18"/>
      <c r="O43" s="106"/>
    </row>
    <row r="44" spans="1:15" ht="28.5" x14ac:dyDescent="0.2">
      <c r="A44" s="107">
        <v>4</v>
      </c>
      <c r="B44" s="20" t="s">
        <v>116</v>
      </c>
      <c r="C44" s="20" t="s">
        <v>63</v>
      </c>
      <c r="D44" s="20" t="s">
        <v>83</v>
      </c>
      <c r="E44" s="20"/>
      <c r="F44" s="20" t="s">
        <v>60</v>
      </c>
      <c r="G44" s="33" t="s">
        <v>23</v>
      </c>
      <c r="H44" s="21">
        <v>0</v>
      </c>
      <c r="I44" s="21">
        <v>4</v>
      </c>
      <c r="J44" s="21">
        <v>0</v>
      </c>
      <c r="K44" s="21">
        <v>17</v>
      </c>
      <c r="L44" s="22">
        <v>4</v>
      </c>
      <c r="M44" s="23" t="s">
        <v>29</v>
      </c>
      <c r="N44" s="23" t="s">
        <v>25</v>
      </c>
      <c r="O44" s="108"/>
    </row>
    <row r="45" spans="1:15" ht="28.5" x14ac:dyDescent="0.2">
      <c r="A45" s="107">
        <v>4</v>
      </c>
      <c r="B45" s="20"/>
      <c r="C45" s="20" t="s">
        <v>48</v>
      </c>
      <c r="D45" s="20" t="s">
        <v>49</v>
      </c>
      <c r="E45" s="20"/>
      <c r="F45" s="20"/>
      <c r="G45" s="32"/>
      <c r="H45" s="21">
        <v>0</v>
      </c>
      <c r="I45" s="21">
        <v>1</v>
      </c>
      <c r="J45" s="21">
        <v>0</v>
      </c>
      <c r="K45" s="21">
        <v>5</v>
      </c>
      <c r="L45" s="22">
        <v>2</v>
      </c>
      <c r="M45" s="23"/>
      <c r="N45" s="23" t="s">
        <v>50</v>
      </c>
      <c r="O45" s="108"/>
    </row>
    <row r="46" spans="1:15" ht="28.5" x14ac:dyDescent="0.2">
      <c r="A46" s="107">
        <v>4</v>
      </c>
      <c r="B46" s="20"/>
      <c r="C46" s="20" t="s">
        <v>48</v>
      </c>
      <c r="D46" s="20" t="s">
        <v>49</v>
      </c>
      <c r="E46" s="20"/>
      <c r="F46" s="20"/>
      <c r="G46" s="32"/>
      <c r="H46" s="21">
        <v>0</v>
      </c>
      <c r="I46" s="21">
        <v>1</v>
      </c>
      <c r="J46" s="21">
        <v>0</v>
      </c>
      <c r="K46" s="21">
        <v>5</v>
      </c>
      <c r="L46" s="22">
        <v>2</v>
      </c>
      <c r="M46" s="23"/>
      <c r="N46" s="23" t="s">
        <v>50</v>
      </c>
      <c r="O46" s="108"/>
    </row>
    <row r="47" spans="1:15" x14ac:dyDescent="0.2">
      <c r="A47" s="105"/>
      <c r="B47" s="16"/>
      <c r="C47" s="16"/>
      <c r="D47" s="16"/>
      <c r="E47" s="16"/>
      <c r="F47" s="16"/>
      <c r="G47" s="31"/>
      <c r="H47" s="19">
        <f>SUM(H44:H46)</f>
        <v>0</v>
      </c>
      <c r="I47" s="19">
        <f>SUM(I44:I46)</f>
        <v>6</v>
      </c>
      <c r="J47" s="19">
        <f>SUM(J44:J46)</f>
        <v>0</v>
      </c>
      <c r="K47" s="19">
        <f>SUM(K44:K46)</f>
        <v>27</v>
      </c>
      <c r="L47" s="19">
        <f>SUM(L44:L46)</f>
        <v>8</v>
      </c>
      <c r="M47" s="18"/>
      <c r="N47" s="18"/>
      <c r="O47" s="106"/>
    </row>
    <row r="48" spans="1:15" x14ac:dyDescent="0.2">
      <c r="A48" s="112"/>
      <c r="B48" s="113"/>
      <c r="C48" s="113"/>
      <c r="D48" s="113"/>
      <c r="E48" s="113"/>
      <c r="F48" s="113"/>
      <c r="G48" s="114" t="s">
        <v>35</v>
      </c>
      <c r="H48" s="125">
        <f>SUM(H47:I47)*14</f>
        <v>84</v>
      </c>
      <c r="I48" s="126"/>
      <c r="J48" s="125">
        <f>SUM(J47:K47)</f>
        <v>27</v>
      </c>
      <c r="K48" s="126"/>
      <c r="L48" s="115"/>
      <c r="M48" s="116"/>
      <c r="N48" s="116"/>
      <c r="O48" s="117"/>
    </row>
  </sheetData>
  <mergeCells count="21">
    <mergeCell ref="H48:I48"/>
    <mergeCell ref="J48:K48"/>
    <mergeCell ref="F8:F9"/>
    <mergeCell ref="H43:I43"/>
    <mergeCell ref="J43:K43"/>
    <mergeCell ref="G8:G9"/>
    <mergeCell ref="H8:I8"/>
    <mergeCell ref="J8:K8"/>
    <mergeCell ref="A8:A9"/>
    <mergeCell ref="B8:B9"/>
    <mergeCell ref="C8:C9"/>
    <mergeCell ref="D8:D9"/>
    <mergeCell ref="E8:E9"/>
    <mergeCell ref="O8:O9"/>
    <mergeCell ref="H20:I20"/>
    <mergeCell ref="J20:K20"/>
    <mergeCell ref="H32:I32"/>
    <mergeCell ref="J32:K32"/>
    <mergeCell ref="L8:L9"/>
    <mergeCell ref="M8:M9"/>
    <mergeCell ref="N8:N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cp:lastPrinted>2022-08-11T13:03:11Z</cp:lastPrinted>
  <dcterms:created xsi:type="dcterms:W3CDTF">2022-06-27T11:51:42Z</dcterms:created>
  <dcterms:modified xsi:type="dcterms:W3CDTF">2023-06-29T05:54:27Z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